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9EC1" lockStructure="1"/>
  <bookViews>
    <workbookView xWindow="240" yWindow="105" windowWidth="14805" windowHeight="8010"/>
  </bookViews>
  <sheets>
    <sheet name="General" sheetId="1" r:id="rId1"/>
    <sheet name="A" sheetId="2" r:id="rId2"/>
    <sheet name="AA" sheetId="3" r:id="rId3"/>
    <sheet name="Por puntos de verificación" sheetId="5" r:id="rId4"/>
    <sheet name="Hoja4" sheetId="4" r:id="rId5"/>
  </sheets>
  <definedNames>
    <definedName name="Cumple">Hoja4!$A$5:$A$7</definedName>
    <definedName name="PuntosA">A!$F$4,A!$F$20,A!$F$36,A!$F$52,A!$F$68,A!$F$84,A!$F$100,A!$F$116,A!$F$132,A!$F$148,A!$F$164,A!$F$180,A!$F$196,A!$F$212,A!$F$228,A!$F$244,A!$F$260,A!$F$276,A!$F$292</definedName>
  </definedNames>
  <calcPr calcId="145621"/>
</workbook>
</file>

<file path=xl/calcChain.xml><?xml version="1.0" encoding="utf-8"?>
<calcChain xmlns="http://schemas.openxmlformats.org/spreadsheetml/2006/main">
  <c r="D28" i="5" l="1"/>
  <c r="D25" i="5"/>
  <c r="D24" i="5"/>
  <c r="C24" i="5"/>
  <c r="F488" i="3"/>
  <c r="E52" i="5" s="1"/>
  <c r="F487" i="3"/>
  <c r="D52" i="5" s="1"/>
  <c r="F486" i="3"/>
  <c r="C52" i="5" s="1"/>
  <c r="F472" i="3"/>
  <c r="E51" i="5" s="1"/>
  <c r="F471" i="3"/>
  <c r="D51" i="5" s="1"/>
  <c r="F470" i="3"/>
  <c r="C51" i="5" s="1"/>
  <c r="F456" i="3"/>
  <c r="E50" i="5" s="1"/>
  <c r="F455" i="3"/>
  <c r="D50" i="5" s="1"/>
  <c r="F454" i="3"/>
  <c r="C50" i="5" s="1"/>
  <c r="F440" i="3"/>
  <c r="E49" i="5" s="1"/>
  <c r="F439" i="3"/>
  <c r="D49" i="5" s="1"/>
  <c r="F438" i="3"/>
  <c r="C49" i="5" s="1"/>
  <c r="F424" i="3"/>
  <c r="E48" i="5" s="1"/>
  <c r="F423" i="3"/>
  <c r="D48" i="5" s="1"/>
  <c r="F422" i="3"/>
  <c r="C48" i="5" s="1"/>
  <c r="F408" i="3"/>
  <c r="E47" i="5" s="1"/>
  <c r="F407" i="3"/>
  <c r="D47" i="5" s="1"/>
  <c r="F406" i="3"/>
  <c r="C47" i="5" s="1"/>
  <c r="F392" i="3"/>
  <c r="E46" i="5" s="1"/>
  <c r="F391" i="3"/>
  <c r="D46" i="5" s="1"/>
  <c r="F390" i="3"/>
  <c r="C46" i="5" s="1"/>
  <c r="F376" i="3"/>
  <c r="E45" i="5" s="1"/>
  <c r="F375" i="3"/>
  <c r="D45" i="5" s="1"/>
  <c r="F374" i="3"/>
  <c r="C45" i="5" s="1"/>
  <c r="F360" i="3"/>
  <c r="E44" i="5" s="1"/>
  <c r="F359" i="3"/>
  <c r="D44" i="5" s="1"/>
  <c r="F358" i="3"/>
  <c r="C44" i="5" s="1"/>
  <c r="F344" i="3"/>
  <c r="E43" i="5" s="1"/>
  <c r="F343" i="3"/>
  <c r="D43" i="5" s="1"/>
  <c r="F342" i="3"/>
  <c r="C43" i="5" s="1"/>
  <c r="F328" i="3"/>
  <c r="E42" i="5" s="1"/>
  <c r="F327" i="3"/>
  <c r="D42" i="5" s="1"/>
  <c r="F326" i="3"/>
  <c r="C42" i="5" s="1"/>
  <c r="F312" i="3"/>
  <c r="E41" i="5" s="1"/>
  <c r="F311" i="3"/>
  <c r="D41" i="5" s="1"/>
  <c r="F310" i="3"/>
  <c r="C41" i="5" s="1"/>
  <c r="F296" i="3"/>
  <c r="E40" i="5" s="1"/>
  <c r="F295" i="3"/>
  <c r="D40" i="5" s="1"/>
  <c r="F294" i="3"/>
  <c r="C40" i="5" s="1"/>
  <c r="F280" i="3"/>
  <c r="E39" i="5" s="1"/>
  <c r="F279" i="3"/>
  <c r="D39" i="5" s="1"/>
  <c r="F278" i="3"/>
  <c r="C39" i="5" s="1"/>
  <c r="F264" i="3"/>
  <c r="E38" i="5" s="1"/>
  <c r="F263" i="3"/>
  <c r="D38" i="5" s="1"/>
  <c r="F262" i="3"/>
  <c r="C38" i="5" s="1"/>
  <c r="F248" i="3"/>
  <c r="E37" i="5" s="1"/>
  <c r="F247" i="3"/>
  <c r="D37" i="5" s="1"/>
  <c r="F246" i="3"/>
  <c r="C37" i="5" s="1"/>
  <c r="F232" i="3"/>
  <c r="E36" i="5" s="1"/>
  <c r="F231" i="3"/>
  <c r="D36" i="5" s="1"/>
  <c r="F230" i="3"/>
  <c r="C36" i="5" s="1"/>
  <c r="F216" i="3"/>
  <c r="E35" i="5" s="1"/>
  <c r="F215" i="3"/>
  <c r="D35" i="5" s="1"/>
  <c r="F214" i="3"/>
  <c r="C35" i="5" s="1"/>
  <c r="F200" i="3"/>
  <c r="E34" i="5" s="1"/>
  <c r="F199" i="3"/>
  <c r="D34" i="5" s="1"/>
  <c r="F198" i="3"/>
  <c r="C34" i="5" s="1"/>
  <c r="F184" i="3"/>
  <c r="E33" i="5" s="1"/>
  <c r="F183" i="3"/>
  <c r="D33" i="5" s="1"/>
  <c r="F182" i="3"/>
  <c r="C33" i="5" s="1"/>
  <c r="F168" i="3"/>
  <c r="E32" i="5" s="1"/>
  <c r="F167" i="3"/>
  <c r="D32" i="5" s="1"/>
  <c r="F166" i="3"/>
  <c r="C32" i="5" s="1"/>
  <c r="F152" i="3"/>
  <c r="E31" i="5" s="1"/>
  <c r="F151" i="3"/>
  <c r="D31" i="5" s="1"/>
  <c r="F150" i="3"/>
  <c r="C31" i="5" s="1"/>
  <c r="F136" i="3"/>
  <c r="E30" i="5" s="1"/>
  <c r="F135" i="3"/>
  <c r="D30" i="5" s="1"/>
  <c r="F134" i="3"/>
  <c r="C30" i="5" s="1"/>
  <c r="F120" i="3"/>
  <c r="E29" i="5" s="1"/>
  <c r="F119" i="3"/>
  <c r="D29" i="5" s="1"/>
  <c r="F118" i="3"/>
  <c r="C29" i="5" s="1"/>
  <c r="F104" i="3"/>
  <c r="E28" i="5" s="1"/>
  <c r="F103" i="3"/>
  <c r="F102" i="3"/>
  <c r="C28" i="5" s="1"/>
  <c r="F88" i="3"/>
  <c r="E27" i="5" s="1"/>
  <c r="F87" i="3"/>
  <c r="D27" i="5" s="1"/>
  <c r="F86" i="3"/>
  <c r="C27" i="5" s="1"/>
  <c r="F72" i="3"/>
  <c r="E26" i="5" s="1"/>
  <c r="F71" i="3"/>
  <c r="D26" i="5" s="1"/>
  <c r="F70" i="3"/>
  <c r="C26" i="5" s="1"/>
  <c r="F56" i="3"/>
  <c r="E25" i="5" s="1"/>
  <c r="F55" i="3"/>
  <c r="F54" i="3"/>
  <c r="C25" i="5" s="1"/>
  <c r="F40" i="3"/>
  <c r="E24" i="5" s="1"/>
  <c r="F39" i="3"/>
  <c r="F38" i="3"/>
  <c r="F24" i="3"/>
  <c r="E23" i="5" s="1"/>
  <c r="F23" i="3"/>
  <c r="D23" i="5" s="1"/>
  <c r="F22" i="3"/>
  <c r="C23" i="5" s="1"/>
  <c r="F8" i="3"/>
  <c r="E22" i="5" s="1"/>
  <c r="F7" i="3"/>
  <c r="D22" i="5" s="1"/>
  <c r="F6" i="3"/>
  <c r="C22" i="5" s="1"/>
  <c r="C18" i="5" l="1"/>
  <c r="D15" i="5"/>
  <c r="D14" i="5"/>
  <c r="C14" i="5"/>
  <c r="C10" i="5"/>
  <c r="E8" i="5"/>
  <c r="D7" i="5"/>
  <c r="F296" i="2"/>
  <c r="E21" i="5" s="1"/>
  <c r="F295" i="2"/>
  <c r="D21" i="5" s="1"/>
  <c r="F294" i="2"/>
  <c r="C21" i="5" s="1"/>
  <c r="F280" i="2"/>
  <c r="E20" i="5" s="1"/>
  <c r="F279" i="2"/>
  <c r="D20" i="5" s="1"/>
  <c r="F278" i="2"/>
  <c r="C20" i="5" s="1"/>
  <c r="F264" i="2"/>
  <c r="E19" i="5" s="1"/>
  <c r="F263" i="2"/>
  <c r="D19" i="5" s="1"/>
  <c r="F262" i="2"/>
  <c r="C19" i="5" s="1"/>
  <c r="F248" i="2"/>
  <c r="E18" i="5" s="1"/>
  <c r="F247" i="2"/>
  <c r="D18" i="5" s="1"/>
  <c r="F246" i="2"/>
  <c r="F232" i="2"/>
  <c r="E17" i="5" s="1"/>
  <c r="F231" i="2"/>
  <c r="D17" i="5" s="1"/>
  <c r="F230" i="2"/>
  <c r="C17" i="5" s="1"/>
  <c r="F216" i="2"/>
  <c r="E16" i="5" s="1"/>
  <c r="F215" i="2"/>
  <c r="D16" i="5" s="1"/>
  <c r="F214" i="2"/>
  <c r="C16" i="5" s="1"/>
  <c r="F200" i="2"/>
  <c r="E15" i="5" s="1"/>
  <c r="F199" i="2"/>
  <c r="F198" i="2"/>
  <c r="C15" i="5" s="1"/>
  <c r="F184" i="2"/>
  <c r="E14" i="5" s="1"/>
  <c r="F183" i="2"/>
  <c r="F182" i="2"/>
  <c r="F168" i="2"/>
  <c r="E13" i="5" s="1"/>
  <c r="F167" i="2"/>
  <c r="D13" i="5" s="1"/>
  <c r="F166" i="2"/>
  <c r="C13" i="5" s="1"/>
  <c r="F152" i="2"/>
  <c r="E12" i="5" s="1"/>
  <c r="F151" i="2"/>
  <c r="D12" i="5" s="1"/>
  <c r="F150" i="2"/>
  <c r="C12" i="5" s="1"/>
  <c r="F136" i="2"/>
  <c r="E11" i="5" s="1"/>
  <c r="F135" i="2"/>
  <c r="D11" i="5" s="1"/>
  <c r="F134" i="2"/>
  <c r="C11" i="5" s="1"/>
  <c r="F120" i="2"/>
  <c r="E10" i="5" s="1"/>
  <c r="F119" i="2"/>
  <c r="D10" i="5" s="1"/>
  <c r="F118" i="2"/>
  <c r="F104" i="2"/>
  <c r="E9" i="5" s="1"/>
  <c r="F103" i="2"/>
  <c r="D9" i="5" s="1"/>
  <c r="F102" i="2"/>
  <c r="C9" i="5" s="1"/>
  <c r="F88" i="2"/>
  <c r="F87" i="2"/>
  <c r="D8" i="5" s="1"/>
  <c r="F86" i="2"/>
  <c r="C8" i="5" s="1"/>
  <c r="F72" i="2"/>
  <c r="E7" i="5" s="1"/>
  <c r="F71" i="2"/>
  <c r="F70" i="2"/>
  <c r="C7" i="5" s="1"/>
  <c r="F56" i="2"/>
  <c r="E6" i="5" s="1"/>
  <c r="F55" i="2"/>
  <c r="D6" i="5" s="1"/>
  <c r="F54" i="2"/>
  <c r="C6" i="5" s="1"/>
  <c r="F40" i="2"/>
  <c r="E5" i="5" s="1"/>
  <c r="F39" i="2"/>
  <c r="D5" i="5" s="1"/>
  <c r="F38" i="2"/>
  <c r="C5" i="5" s="1"/>
  <c r="F24" i="2"/>
  <c r="E4" i="5" s="1"/>
  <c r="F23" i="2"/>
  <c r="D4" i="5" s="1"/>
  <c r="F22" i="2"/>
  <c r="C4" i="5" s="1"/>
  <c r="F8" i="2"/>
  <c r="E3" i="5" s="1"/>
  <c r="F7" i="2"/>
  <c r="D3" i="5" s="1"/>
  <c r="F6" i="2"/>
  <c r="C3" i="5" s="1"/>
  <c r="M33" i="3"/>
  <c r="N33" i="3" s="1"/>
  <c r="M32" i="3"/>
  <c r="N32" i="3" s="1"/>
  <c r="M31" i="3"/>
  <c r="N31" i="3" s="1"/>
  <c r="M30" i="3"/>
  <c r="N30" i="3" s="1"/>
  <c r="M29" i="3"/>
  <c r="N29" i="3" s="1"/>
  <c r="M28" i="3"/>
  <c r="N28" i="3" s="1"/>
  <c r="M27" i="3"/>
  <c r="N27" i="3" s="1"/>
  <c r="M26" i="3"/>
  <c r="N26" i="3" s="1"/>
  <c r="M25" i="3"/>
  <c r="N25" i="3" s="1"/>
  <c r="M24" i="3"/>
  <c r="N24" i="3" s="1"/>
  <c r="M23" i="3"/>
  <c r="N23" i="3" s="1"/>
  <c r="M22" i="3"/>
  <c r="N22" i="3" s="1"/>
  <c r="M21" i="3"/>
  <c r="N21" i="3" s="1"/>
  <c r="M19" i="3"/>
  <c r="N19" i="3" s="1"/>
  <c r="M20" i="3"/>
  <c r="N20" i="3" s="1"/>
  <c r="K33" i="3"/>
  <c r="L33" i="3" s="1"/>
  <c r="K32" i="3"/>
  <c r="K31" i="3"/>
  <c r="L31" i="3" s="1"/>
  <c r="K30" i="3"/>
  <c r="L30" i="3" s="1"/>
  <c r="K29" i="3"/>
  <c r="L29" i="3" s="1"/>
  <c r="K28" i="3"/>
  <c r="K27" i="3"/>
  <c r="L27" i="3" s="1"/>
  <c r="K26" i="3"/>
  <c r="L26" i="3" s="1"/>
  <c r="K25" i="3"/>
  <c r="L25" i="3" s="1"/>
  <c r="K24" i="3"/>
  <c r="K23" i="3"/>
  <c r="L23" i="3" s="1"/>
  <c r="K22" i="3"/>
  <c r="L22" i="3" s="1"/>
  <c r="K21" i="3"/>
  <c r="K19" i="3"/>
  <c r="K20" i="3"/>
  <c r="L20" i="3" s="1"/>
  <c r="I33" i="3"/>
  <c r="J33" i="3" s="1"/>
  <c r="I32" i="3"/>
  <c r="I31" i="3"/>
  <c r="I30" i="3"/>
  <c r="J30" i="3" s="1"/>
  <c r="I29" i="3"/>
  <c r="I28" i="3"/>
  <c r="I27" i="3"/>
  <c r="J27" i="3" s="1"/>
  <c r="I26" i="3"/>
  <c r="J26" i="3" s="1"/>
  <c r="I25" i="3"/>
  <c r="J25" i="3" s="1"/>
  <c r="I24" i="3"/>
  <c r="I23" i="3"/>
  <c r="I22" i="3"/>
  <c r="I21" i="3"/>
  <c r="J21" i="3" s="1"/>
  <c r="I20" i="3"/>
  <c r="I19" i="3"/>
  <c r="J19" i="3" s="1"/>
  <c r="I11" i="3"/>
  <c r="I7" i="3"/>
  <c r="K7" i="3" s="1"/>
  <c r="I6" i="3"/>
  <c r="I5" i="3"/>
  <c r="K5" i="3" s="1"/>
  <c r="O28" i="3" l="1"/>
  <c r="P28" i="3"/>
  <c r="P29" i="3"/>
  <c r="O29" i="3"/>
  <c r="L28" i="3"/>
  <c r="P21" i="3"/>
  <c r="P27" i="3"/>
  <c r="P24" i="3"/>
  <c r="O22" i="3"/>
  <c r="P33" i="3"/>
  <c r="P32" i="3"/>
  <c r="P30" i="3"/>
  <c r="L24" i="3"/>
  <c r="O23" i="3"/>
  <c r="O20" i="3"/>
  <c r="P19" i="3"/>
  <c r="O19" i="3"/>
  <c r="O32" i="3"/>
  <c r="L32" i="3"/>
  <c r="P31" i="3"/>
  <c r="O31" i="3"/>
  <c r="P26" i="3"/>
  <c r="P25" i="3"/>
  <c r="O24" i="3"/>
  <c r="P23" i="3"/>
  <c r="P22" i="3"/>
  <c r="L21" i="3"/>
  <c r="O27" i="3"/>
  <c r="P20" i="3"/>
  <c r="L19" i="3"/>
  <c r="O33" i="3"/>
  <c r="J31" i="3"/>
  <c r="O30" i="3"/>
  <c r="J29" i="3"/>
  <c r="O26" i="3"/>
  <c r="O25" i="3"/>
  <c r="J23" i="3"/>
  <c r="J22" i="3"/>
  <c r="O21" i="3"/>
  <c r="J20" i="3"/>
  <c r="J24" i="3"/>
  <c r="J28" i="3"/>
  <c r="J32" i="3"/>
  <c r="I8" i="3"/>
  <c r="L6" i="3"/>
  <c r="L5" i="3"/>
  <c r="K6" i="3"/>
  <c r="K8" i="3" s="1"/>
  <c r="C486" i="3"/>
  <c r="C487" i="3"/>
  <c r="C488" i="3"/>
  <c r="C489" i="3"/>
  <c r="C490" i="3"/>
  <c r="C491" i="3"/>
  <c r="C492" i="3"/>
  <c r="C493" i="3"/>
  <c r="C494" i="3"/>
  <c r="C495" i="3"/>
  <c r="C496" i="3"/>
  <c r="C497" i="3"/>
  <c r="C498" i="3"/>
  <c r="C499" i="3"/>
  <c r="C485" i="3"/>
  <c r="C470" i="3"/>
  <c r="C471" i="3"/>
  <c r="C472" i="3"/>
  <c r="C473" i="3"/>
  <c r="C474" i="3"/>
  <c r="C475" i="3"/>
  <c r="C476" i="3"/>
  <c r="C477" i="3"/>
  <c r="C478" i="3"/>
  <c r="C479" i="3"/>
  <c r="C480" i="3"/>
  <c r="C481" i="3"/>
  <c r="C482" i="3"/>
  <c r="C483" i="3"/>
  <c r="C469" i="3"/>
  <c r="C454" i="3"/>
  <c r="C455" i="3"/>
  <c r="C456" i="3"/>
  <c r="C457" i="3"/>
  <c r="C458" i="3"/>
  <c r="C459" i="3"/>
  <c r="C460" i="3"/>
  <c r="C461" i="3"/>
  <c r="C462" i="3"/>
  <c r="C463" i="3"/>
  <c r="C464" i="3"/>
  <c r="C465" i="3"/>
  <c r="C466" i="3"/>
  <c r="C467" i="3"/>
  <c r="C453" i="3"/>
  <c r="C438" i="3"/>
  <c r="C439" i="3"/>
  <c r="C440" i="3"/>
  <c r="C441" i="3"/>
  <c r="C442" i="3"/>
  <c r="C443" i="3"/>
  <c r="C444" i="3"/>
  <c r="C445" i="3"/>
  <c r="C446" i="3"/>
  <c r="C447" i="3"/>
  <c r="C448" i="3"/>
  <c r="C449" i="3"/>
  <c r="C450" i="3"/>
  <c r="C451" i="3"/>
  <c r="C437" i="3"/>
  <c r="C422" i="3"/>
  <c r="C423" i="3"/>
  <c r="C424" i="3"/>
  <c r="C425" i="3"/>
  <c r="C426" i="3"/>
  <c r="C427" i="3"/>
  <c r="C428" i="3"/>
  <c r="C429" i="3"/>
  <c r="C430" i="3"/>
  <c r="C431" i="3"/>
  <c r="C432" i="3"/>
  <c r="C433" i="3"/>
  <c r="C434" i="3"/>
  <c r="C435" i="3"/>
  <c r="C421" i="3"/>
  <c r="C406" i="3"/>
  <c r="C407" i="3"/>
  <c r="C408" i="3"/>
  <c r="C409" i="3"/>
  <c r="C410" i="3"/>
  <c r="C411" i="3"/>
  <c r="C412" i="3"/>
  <c r="C413" i="3"/>
  <c r="C414" i="3"/>
  <c r="C415" i="3"/>
  <c r="C416" i="3"/>
  <c r="C417" i="3"/>
  <c r="C418" i="3"/>
  <c r="C419" i="3"/>
  <c r="C405" i="3"/>
  <c r="C390" i="3"/>
  <c r="C391" i="3"/>
  <c r="C392" i="3"/>
  <c r="C393" i="3"/>
  <c r="C394" i="3"/>
  <c r="C395" i="3"/>
  <c r="C396" i="3"/>
  <c r="C397" i="3"/>
  <c r="C398" i="3"/>
  <c r="C399" i="3"/>
  <c r="C400" i="3"/>
  <c r="C401" i="3"/>
  <c r="C402" i="3"/>
  <c r="C403" i="3"/>
  <c r="C389" i="3"/>
  <c r="C374" i="3"/>
  <c r="C375" i="3"/>
  <c r="C376" i="3"/>
  <c r="C377" i="3"/>
  <c r="C378" i="3"/>
  <c r="C379" i="3"/>
  <c r="C380" i="3"/>
  <c r="C381" i="3"/>
  <c r="C382" i="3"/>
  <c r="C383" i="3"/>
  <c r="C384" i="3"/>
  <c r="C385" i="3"/>
  <c r="C386" i="3"/>
  <c r="C387" i="3"/>
  <c r="C373" i="3"/>
  <c r="C358" i="3"/>
  <c r="C359" i="3"/>
  <c r="C360" i="3"/>
  <c r="C361" i="3"/>
  <c r="C362" i="3"/>
  <c r="C363" i="3"/>
  <c r="C364" i="3"/>
  <c r="C365" i="3"/>
  <c r="C366" i="3"/>
  <c r="C367" i="3"/>
  <c r="C368" i="3"/>
  <c r="C369" i="3"/>
  <c r="C370" i="3"/>
  <c r="C371" i="3"/>
  <c r="C357" i="3"/>
  <c r="C342" i="3"/>
  <c r="C343" i="3"/>
  <c r="C344" i="3"/>
  <c r="C345" i="3"/>
  <c r="C346" i="3"/>
  <c r="C347" i="3"/>
  <c r="C348" i="3"/>
  <c r="C349" i="3"/>
  <c r="C350" i="3"/>
  <c r="C351" i="3"/>
  <c r="C352" i="3"/>
  <c r="C353" i="3"/>
  <c r="C354" i="3"/>
  <c r="C355" i="3"/>
  <c r="C341" i="3"/>
  <c r="C326" i="3"/>
  <c r="C327" i="3"/>
  <c r="C328" i="3"/>
  <c r="C329" i="3"/>
  <c r="C330" i="3"/>
  <c r="C331" i="3"/>
  <c r="C332" i="3"/>
  <c r="C333" i="3"/>
  <c r="C334" i="3"/>
  <c r="C335" i="3"/>
  <c r="C336" i="3"/>
  <c r="C337" i="3"/>
  <c r="C338" i="3"/>
  <c r="C339" i="3"/>
  <c r="C325" i="3"/>
  <c r="C310" i="3"/>
  <c r="C311" i="3"/>
  <c r="C312" i="3"/>
  <c r="C313" i="3"/>
  <c r="C314" i="3"/>
  <c r="C315" i="3"/>
  <c r="C316" i="3"/>
  <c r="C317" i="3"/>
  <c r="C318" i="3"/>
  <c r="C319" i="3"/>
  <c r="C320" i="3"/>
  <c r="C321" i="3"/>
  <c r="C322" i="3"/>
  <c r="C323" i="3"/>
  <c r="C309" i="3"/>
  <c r="C294" i="3"/>
  <c r="C295" i="3"/>
  <c r="C296" i="3"/>
  <c r="C297" i="3"/>
  <c r="C298" i="3"/>
  <c r="C299" i="3"/>
  <c r="C300" i="3"/>
  <c r="C301" i="3"/>
  <c r="C302" i="3"/>
  <c r="C303" i="3"/>
  <c r="C304" i="3"/>
  <c r="C305" i="3"/>
  <c r="C306" i="3"/>
  <c r="C307" i="3"/>
  <c r="C293" i="3"/>
  <c r="C278" i="3"/>
  <c r="C279" i="3"/>
  <c r="C280" i="3"/>
  <c r="C281" i="3"/>
  <c r="C282" i="3"/>
  <c r="C283" i="3"/>
  <c r="C284" i="3"/>
  <c r="C285" i="3"/>
  <c r="C286" i="3"/>
  <c r="C287" i="3"/>
  <c r="C288" i="3"/>
  <c r="C289" i="3"/>
  <c r="C290" i="3"/>
  <c r="C291" i="3"/>
  <c r="C277" i="3"/>
  <c r="C262" i="3"/>
  <c r="C263" i="3"/>
  <c r="C264" i="3"/>
  <c r="C265" i="3"/>
  <c r="C266" i="3"/>
  <c r="C267" i="3"/>
  <c r="C268" i="3"/>
  <c r="C269" i="3"/>
  <c r="C270" i="3"/>
  <c r="C271" i="3"/>
  <c r="C272" i="3"/>
  <c r="C273" i="3"/>
  <c r="C274" i="3"/>
  <c r="C275" i="3"/>
  <c r="C261" i="3"/>
  <c r="C246" i="3"/>
  <c r="C247" i="3"/>
  <c r="C248" i="3"/>
  <c r="C249" i="3"/>
  <c r="C250" i="3"/>
  <c r="C251" i="3"/>
  <c r="C252" i="3"/>
  <c r="C253" i="3"/>
  <c r="C254" i="3"/>
  <c r="C255" i="3"/>
  <c r="C256" i="3"/>
  <c r="C257" i="3"/>
  <c r="C258" i="3"/>
  <c r="C259" i="3"/>
  <c r="C245" i="3"/>
  <c r="C230" i="3"/>
  <c r="C231" i="3"/>
  <c r="C232" i="3"/>
  <c r="C233" i="3"/>
  <c r="C234" i="3"/>
  <c r="C235" i="3"/>
  <c r="C236" i="3"/>
  <c r="C237" i="3"/>
  <c r="C238" i="3"/>
  <c r="C239" i="3"/>
  <c r="C240" i="3"/>
  <c r="C241" i="3"/>
  <c r="C242" i="3"/>
  <c r="C243" i="3"/>
  <c r="C229" i="3"/>
  <c r="C214" i="3"/>
  <c r="C215" i="3"/>
  <c r="C216" i="3"/>
  <c r="C217" i="3"/>
  <c r="C218" i="3"/>
  <c r="C219" i="3"/>
  <c r="C220" i="3"/>
  <c r="C221" i="3"/>
  <c r="C222" i="3"/>
  <c r="C223" i="3"/>
  <c r="C224" i="3"/>
  <c r="C225" i="3"/>
  <c r="C226" i="3"/>
  <c r="C227" i="3"/>
  <c r="C213" i="3"/>
  <c r="C198" i="3"/>
  <c r="C199" i="3"/>
  <c r="C200" i="3"/>
  <c r="C201" i="3"/>
  <c r="C202" i="3"/>
  <c r="C203" i="3"/>
  <c r="C204" i="3"/>
  <c r="C205" i="3"/>
  <c r="C206" i="3"/>
  <c r="C207" i="3"/>
  <c r="C208" i="3"/>
  <c r="C209" i="3"/>
  <c r="C210" i="3"/>
  <c r="C211" i="3"/>
  <c r="C197" i="3"/>
  <c r="C182" i="3"/>
  <c r="C183" i="3"/>
  <c r="C184" i="3"/>
  <c r="C185" i="3"/>
  <c r="C186" i="3"/>
  <c r="C187" i="3"/>
  <c r="C188" i="3"/>
  <c r="C189" i="3"/>
  <c r="C190" i="3"/>
  <c r="C191" i="3"/>
  <c r="C192" i="3"/>
  <c r="C193" i="3"/>
  <c r="C194" i="3"/>
  <c r="C195" i="3"/>
  <c r="C181" i="3"/>
  <c r="C166" i="3"/>
  <c r="C167" i="3"/>
  <c r="C168" i="3"/>
  <c r="C169" i="3"/>
  <c r="C170" i="3"/>
  <c r="C171" i="3"/>
  <c r="C172" i="3"/>
  <c r="C173" i="3"/>
  <c r="C174" i="3"/>
  <c r="C175" i="3"/>
  <c r="C176" i="3"/>
  <c r="C177" i="3"/>
  <c r="C178" i="3"/>
  <c r="C179" i="3"/>
  <c r="C165" i="3"/>
  <c r="C150" i="3"/>
  <c r="C151" i="3"/>
  <c r="C152" i="3"/>
  <c r="C153" i="3"/>
  <c r="C154" i="3"/>
  <c r="C155" i="3"/>
  <c r="C156" i="3"/>
  <c r="C157" i="3"/>
  <c r="C158" i="3"/>
  <c r="C159" i="3"/>
  <c r="C160" i="3"/>
  <c r="C161" i="3"/>
  <c r="C162" i="3"/>
  <c r="C163" i="3"/>
  <c r="C149" i="3"/>
  <c r="C134" i="3"/>
  <c r="C135" i="3"/>
  <c r="C136" i="3"/>
  <c r="C137" i="3"/>
  <c r="C138" i="3"/>
  <c r="C139" i="3"/>
  <c r="C140" i="3"/>
  <c r="C141" i="3"/>
  <c r="C142" i="3"/>
  <c r="C143" i="3"/>
  <c r="C144" i="3"/>
  <c r="C145" i="3"/>
  <c r="C146" i="3"/>
  <c r="C147" i="3"/>
  <c r="C133" i="3"/>
  <c r="C118" i="3"/>
  <c r="C119" i="3"/>
  <c r="C120" i="3"/>
  <c r="C121" i="3"/>
  <c r="C122" i="3"/>
  <c r="C123" i="3"/>
  <c r="C124" i="3"/>
  <c r="C125" i="3"/>
  <c r="C126" i="3"/>
  <c r="C127" i="3"/>
  <c r="C128" i="3"/>
  <c r="C129" i="3"/>
  <c r="C130" i="3"/>
  <c r="C131" i="3"/>
  <c r="C117" i="3"/>
  <c r="C102" i="3"/>
  <c r="C103" i="3"/>
  <c r="C104" i="3"/>
  <c r="C105" i="3"/>
  <c r="C106" i="3"/>
  <c r="C107" i="3"/>
  <c r="C108" i="3"/>
  <c r="C109" i="3"/>
  <c r="C110" i="3"/>
  <c r="C111" i="3"/>
  <c r="C112" i="3"/>
  <c r="C113" i="3"/>
  <c r="C114" i="3"/>
  <c r="C115" i="3"/>
  <c r="C101" i="3"/>
  <c r="C86" i="3"/>
  <c r="C87" i="3"/>
  <c r="C88" i="3"/>
  <c r="C89" i="3"/>
  <c r="C90" i="3"/>
  <c r="C91" i="3"/>
  <c r="C92" i="3"/>
  <c r="C93" i="3"/>
  <c r="C94" i="3"/>
  <c r="C95" i="3"/>
  <c r="C96" i="3"/>
  <c r="C97" i="3"/>
  <c r="C98" i="3"/>
  <c r="C99" i="3"/>
  <c r="C85" i="3"/>
  <c r="C70" i="3"/>
  <c r="C71" i="3"/>
  <c r="C72" i="3"/>
  <c r="C73" i="3"/>
  <c r="C74" i="3"/>
  <c r="C75" i="3"/>
  <c r="C76" i="3"/>
  <c r="C77" i="3"/>
  <c r="C78" i="3"/>
  <c r="C79" i="3"/>
  <c r="C80" i="3"/>
  <c r="C81" i="3"/>
  <c r="C82" i="3"/>
  <c r="C83" i="3"/>
  <c r="C69" i="3"/>
  <c r="C54" i="3"/>
  <c r="C55" i="3"/>
  <c r="C56" i="3"/>
  <c r="C57" i="3"/>
  <c r="C58" i="3"/>
  <c r="C59" i="3"/>
  <c r="C60" i="3"/>
  <c r="C61" i="3"/>
  <c r="C62" i="3"/>
  <c r="C63" i="3"/>
  <c r="C64" i="3"/>
  <c r="C65" i="3"/>
  <c r="C66" i="3"/>
  <c r="C67" i="3"/>
  <c r="C53" i="3"/>
  <c r="C38" i="3"/>
  <c r="C39" i="3"/>
  <c r="C40" i="3"/>
  <c r="C41" i="3"/>
  <c r="C42" i="3"/>
  <c r="C43" i="3"/>
  <c r="C44" i="3"/>
  <c r="C45" i="3"/>
  <c r="C46" i="3"/>
  <c r="C47" i="3"/>
  <c r="C48" i="3"/>
  <c r="C49" i="3"/>
  <c r="C50" i="3"/>
  <c r="C51" i="3"/>
  <c r="C37" i="3"/>
  <c r="C22" i="3"/>
  <c r="C23" i="3"/>
  <c r="C24" i="3"/>
  <c r="C25" i="3"/>
  <c r="C26" i="3"/>
  <c r="C27" i="3"/>
  <c r="C28" i="3"/>
  <c r="C29" i="3"/>
  <c r="C30" i="3"/>
  <c r="C31" i="3"/>
  <c r="C32" i="3"/>
  <c r="C33" i="3"/>
  <c r="C34" i="3"/>
  <c r="C35" i="3"/>
  <c r="C21" i="3"/>
  <c r="C6" i="3"/>
  <c r="C7" i="3"/>
  <c r="C8" i="3"/>
  <c r="C9" i="3"/>
  <c r="C10" i="3"/>
  <c r="C11" i="3"/>
  <c r="C12" i="3"/>
  <c r="C13" i="3"/>
  <c r="C14" i="3"/>
  <c r="C15" i="3"/>
  <c r="C16" i="3"/>
  <c r="C17" i="3"/>
  <c r="C18" i="3"/>
  <c r="C19" i="3"/>
  <c r="C5" i="3"/>
  <c r="C294" i="2"/>
  <c r="C295" i="2"/>
  <c r="C296" i="2"/>
  <c r="C297" i="2"/>
  <c r="C298" i="2"/>
  <c r="C299" i="2"/>
  <c r="C300" i="2"/>
  <c r="C301" i="2"/>
  <c r="C302" i="2"/>
  <c r="C303" i="2"/>
  <c r="C304" i="2"/>
  <c r="C305" i="2"/>
  <c r="C306" i="2"/>
  <c r="C307" i="2"/>
  <c r="C293" i="2"/>
  <c r="C278" i="2"/>
  <c r="C279" i="2"/>
  <c r="C280" i="2"/>
  <c r="C281" i="2"/>
  <c r="C282" i="2"/>
  <c r="C283" i="2"/>
  <c r="C284" i="2"/>
  <c r="C285" i="2"/>
  <c r="C286" i="2"/>
  <c r="C287" i="2"/>
  <c r="C288" i="2"/>
  <c r="C289" i="2"/>
  <c r="C290" i="2"/>
  <c r="C291" i="2"/>
  <c r="C277" i="2"/>
  <c r="C262" i="2"/>
  <c r="C263" i="2"/>
  <c r="C264" i="2"/>
  <c r="C265" i="2"/>
  <c r="C266" i="2"/>
  <c r="C267" i="2"/>
  <c r="C268" i="2"/>
  <c r="C269" i="2"/>
  <c r="C270" i="2"/>
  <c r="C271" i="2"/>
  <c r="C272" i="2"/>
  <c r="C273" i="2"/>
  <c r="C274" i="2"/>
  <c r="C275" i="2"/>
  <c r="C261" i="2"/>
  <c r="C246" i="2"/>
  <c r="C247" i="2"/>
  <c r="C248" i="2"/>
  <c r="C249" i="2"/>
  <c r="C250" i="2"/>
  <c r="C251" i="2"/>
  <c r="C252" i="2"/>
  <c r="C253" i="2"/>
  <c r="C254" i="2"/>
  <c r="C255" i="2"/>
  <c r="C256" i="2"/>
  <c r="C257" i="2"/>
  <c r="C258" i="2"/>
  <c r="C259" i="2"/>
  <c r="C245" i="2"/>
  <c r="C230" i="2"/>
  <c r="C231" i="2"/>
  <c r="C232" i="2"/>
  <c r="C233" i="2"/>
  <c r="C234" i="2"/>
  <c r="C235" i="2"/>
  <c r="C236" i="2"/>
  <c r="C237" i="2"/>
  <c r="C238" i="2"/>
  <c r="C239" i="2"/>
  <c r="C240" i="2"/>
  <c r="C241" i="2"/>
  <c r="C242" i="2"/>
  <c r="C243" i="2"/>
  <c r="C229" i="2"/>
  <c r="C214" i="2"/>
  <c r="C215" i="2"/>
  <c r="C216" i="2"/>
  <c r="C217" i="2"/>
  <c r="C218" i="2"/>
  <c r="C219" i="2"/>
  <c r="C220" i="2"/>
  <c r="C221" i="2"/>
  <c r="C222" i="2"/>
  <c r="C223" i="2"/>
  <c r="C224" i="2"/>
  <c r="C225" i="2"/>
  <c r="C226" i="2"/>
  <c r="C227" i="2"/>
  <c r="C213" i="2"/>
  <c r="C198" i="2"/>
  <c r="C199" i="2"/>
  <c r="C200" i="2"/>
  <c r="C201" i="2"/>
  <c r="C202" i="2"/>
  <c r="C203" i="2"/>
  <c r="C204" i="2"/>
  <c r="C205" i="2"/>
  <c r="C206" i="2"/>
  <c r="C207" i="2"/>
  <c r="C208" i="2"/>
  <c r="C209" i="2"/>
  <c r="C210" i="2"/>
  <c r="C211" i="2"/>
  <c r="C197" i="2"/>
  <c r="C195" i="2"/>
  <c r="C182" i="2"/>
  <c r="C183" i="2"/>
  <c r="C184" i="2"/>
  <c r="C185" i="2"/>
  <c r="C186" i="2"/>
  <c r="C187" i="2"/>
  <c r="C188" i="2"/>
  <c r="C189" i="2"/>
  <c r="C190" i="2"/>
  <c r="C191" i="2"/>
  <c r="C192" i="2"/>
  <c r="C193" i="2"/>
  <c r="C194" i="2"/>
  <c r="C181" i="2"/>
  <c r="C166" i="2"/>
  <c r="C167" i="2"/>
  <c r="C168" i="2"/>
  <c r="C169" i="2"/>
  <c r="C170" i="2"/>
  <c r="C171" i="2"/>
  <c r="C172" i="2"/>
  <c r="C173" i="2"/>
  <c r="C174" i="2"/>
  <c r="C175" i="2"/>
  <c r="C176" i="2"/>
  <c r="C177" i="2"/>
  <c r="C178" i="2"/>
  <c r="C179" i="2"/>
  <c r="C165" i="2"/>
  <c r="C150" i="2"/>
  <c r="C151" i="2"/>
  <c r="C152" i="2"/>
  <c r="C153" i="2"/>
  <c r="C154" i="2"/>
  <c r="C155" i="2"/>
  <c r="C156" i="2"/>
  <c r="C157" i="2"/>
  <c r="C158" i="2"/>
  <c r="C159" i="2"/>
  <c r="C160" i="2"/>
  <c r="C161" i="2"/>
  <c r="C162" i="2"/>
  <c r="C163" i="2"/>
  <c r="C149" i="2"/>
  <c r="C134" i="2"/>
  <c r="C135" i="2"/>
  <c r="C136" i="2"/>
  <c r="C137" i="2"/>
  <c r="C138" i="2"/>
  <c r="C139" i="2"/>
  <c r="C140" i="2"/>
  <c r="C141" i="2"/>
  <c r="C142" i="2"/>
  <c r="C143" i="2"/>
  <c r="C144" i="2"/>
  <c r="C145" i="2"/>
  <c r="C146" i="2"/>
  <c r="C147" i="2"/>
  <c r="C133" i="2"/>
  <c r="C118" i="2"/>
  <c r="C119" i="2"/>
  <c r="C120" i="2"/>
  <c r="C121" i="2"/>
  <c r="C122" i="2"/>
  <c r="C123" i="2"/>
  <c r="C124" i="2"/>
  <c r="C125" i="2"/>
  <c r="C126" i="2"/>
  <c r="C127" i="2"/>
  <c r="C128" i="2"/>
  <c r="C129" i="2"/>
  <c r="C130" i="2"/>
  <c r="C131" i="2"/>
  <c r="C117" i="2"/>
  <c r="C102" i="2"/>
  <c r="C103" i="2"/>
  <c r="C104" i="2"/>
  <c r="C105" i="2"/>
  <c r="C106" i="2"/>
  <c r="C107" i="2"/>
  <c r="C108" i="2"/>
  <c r="C109" i="2"/>
  <c r="C110" i="2"/>
  <c r="C111" i="2"/>
  <c r="C112" i="2"/>
  <c r="C113" i="2"/>
  <c r="C114" i="2"/>
  <c r="C115" i="2"/>
  <c r="C101" i="2"/>
  <c r="C86" i="2"/>
  <c r="C87" i="2"/>
  <c r="C88" i="2"/>
  <c r="C89" i="2"/>
  <c r="C90" i="2"/>
  <c r="C91" i="2"/>
  <c r="C92" i="2"/>
  <c r="C93" i="2"/>
  <c r="C94" i="2"/>
  <c r="C95" i="2"/>
  <c r="C96" i="2"/>
  <c r="C97" i="2"/>
  <c r="C98" i="2"/>
  <c r="C99" i="2"/>
  <c r="C85" i="2"/>
  <c r="C83" i="2"/>
  <c r="C70" i="2"/>
  <c r="C71" i="2"/>
  <c r="C72" i="2"/>
  <c r="C73" i="2"/>
  <c r="C74" i="2"/>
  <c r="C75" i="2"/>
  <c r="C76" i="2"/>
  <c r="C77" i="2"/>
  <c r="C78" i="2"/>
  <c r="C79" i="2"/>
  <c r="C80" i="2"/>
  <c r="C81" i="2"/>
  <c r="C82" i="2"/>
  <c r="C69" i="2"/>
  <c r="C54" i="2"/>
  <c r="C55" i="2"/>
  <c r="C56" i="2"/>
  <c r="C57" i="2"/>
  <c r="C58" i="2"/>
  <c r="C59" i="2"/>
  <c r="C60" i="2"/>
  <c r="C61" i="2"/>
  <c r="C62" i="2"/>
  <c r="C63" i="2"/>
  <c r="C64" i="2"/>
  <c r="C65" i="2"/>
  <c r="C66" i="2"/>
  <c r="C67" i="2"/>
  <c r="C53" i="2"/>
  <c r="C38" i="2"/>
  <c r="C39" i="2"/>
  <c r="C40" i="2"/>
  <c r="C41" i="2"/>
  <c r="C42" i="2"/>
  <c r="C43" i="2"/>
  <c r="C44" i="2"/>
  <c r="C45" i="2"/>
  <c r="C46" i="2"/>
  <c r="C47" i="2"/>
  <c r="C48" i="2"/>
  <c r="C49" i="2"/>
  <c r="C50" i="2"/>
  <c r="C51" i="2"/>
  <c r="C37" i="2"/>
  <c r="C22" i="2"/>
  <c r="C23" i="2"/>
  <c r="C24" i="2"/>
  <c r="C25" i="2"/>
  <c r="C26" i="2"/>
  <c r="C27" i="2"/>
  <c r="C28" i="2"/>
  <c r="C29" i="2"/>
  <c r="C30" i="2"/>
  <c r="C31" i="2"/>
  <c r="C32" i="2"/>
  <c r="C33" i="2"/>
  <c r="C34" i="2"/>
  <c r="C35" i="2"/>
  <c r="C21" i="2"/>
  <c r="I21" i="2"/>
  <c r="J21" i="2" s="1"/>
  <c r="K21" i="2"/>
  <c r="L21" i="2" s="1"/>
  <c r="M21" i="2"/>
  <c r="I22" i="2"/>
  <c r="J22" i="2" s="1"/>
  <c r="K22" i="2"/>
  <c r="L22" i="2" s="1"/>
  <c r="M22" i="2"/>
  <c r="N22" i="2" s="1"/>
  <c r="I23" i="2"/>
  <c r="J23" i="2" s="1"/>
  <c r="K23" i="2"/>
  <c r="L23" i="2" s="1"/>
  <c r="M23" i="2"/>
  <c r="N23" i="2" s="1"/>
  <c r="I24" i="2"/>
  <c r="J24" i="2" s="1"/>
  <c r="K24" i="2"/>
  <c r="M24" i="2"/>
  <c r="N24" i="2" s="1"/>
  <c r="I25" i="2"/>
  <c r="J25" i="2" s="1"/>
  <c r="K25" i="2"/>
  <c r="L25" i="2" s="1"/>
  <c r="M25" i="2"/>
  <c r="N25" i="2" s="1"/>
  <c r="I26" i="2"/>
  <c r="J26" i="2" s="1"/>
  <c r="K26" i="2"/>
  <c r="L26" i="2" s="1"/>
  <c r="M26" i="2"/>
  <c r="N26" i="2" s="1"/>
  <c r="I27" i="2"/>
  <c r="K27" i="2"/>
  <c r="L27" i="2" s="1"/>
  <c r="M27" i="2"/>
  <c r="N27" i="2" s="1"/>
  <c r="C6" i="2"/>
  <c r="C7" i="2"/>
  <c r="C8" i="2"/>
  <c r="C9" i="2"/>
  <c r="C10" i="2"/>
  <c r="C11" i="2"/>
  <c r="C12" i="2"/>
  <c r="C13" i="2"/>
  <c r="C14" i="2"/>
  <c r="C15" i="2"/>
  <c r="C16" i="2"/>
  <c r="C17" i="2"/>
  <c r="C18" i="2"/>
  <c r="C19" i="2"/>
  <c r="C5" i="2"/>
  <c r="M20" i="2"/>
  <c r="M46" i="3" s="1"/>
  <c r="N46" i="3" s="1"/>
  <c r="M19" i="2"/>
  <c r="M45" i="3" s="1"/>
  <c r="N45" i="3" s="1"/>
  <c r="M18" i="2"/>
  <c r="M44" i="3" s="1"/>
  <c r="N44" i="3" s="1"/>
  <c r="M17" i="2"/>
  <c r="M16" i="2"/>
  <c r="N16" i="2" s="1"/>
  <c r="M15" i="2"/>
  <c r="M41" i="3" s="1"/>
  <c r="M14" i="2"/>
  <c r="M40" i="3" s="1"/>
  <c r="N40" i="3" s="1"/>
  <c r="K20" i="2"/>
  <c r="K46" i="3" s="1"/>
  <c r="K19" i="2"/>
  <c r="K18" i="2"/>
  <c r="L18" i="2" s="1"/>
  <c r="K17" i="2"/>
  <c r="K43" i="3" s="1"/>
  <c r="K16" i="2"/>
  <c r="K42" i="3" s="1"/>
  <c r="K15" i="2"/>
  <c r="K41" i="3" s="1"/>
  <c r="L41" i="3" s="1"/>
  <c r="K14" i="2"/>
  <c r="K40" i="3" s="1"/>
  <c r="I20" i="2"/>
  <c r="J20" i="2" s="1"/>
  <c r="I19" i="2"/>
  <c r="I18" i="2"/>
  <c r="J18" i="2" s="1"/>
  <c r="I17" i="2"/>
  <c r="I43" i="3" s="1"/>
  <c r="J43" i="3" s="1"/>
  <c r="I16" i="2"/>
  <c r="I42" i="3" s="1"/>
  <c r="J42" i="3" s="1"/>
  <c r="I15" i="2"/>
  <c r="I14" i="2"/>
  <c r="M13" i="2"/>
  <c r="N13" i="2" s="1"/>
  <c r="K13" i="2"/>
  <c r="L13" i="2" s="1"/>
  <c r="I13" i="2"/>
  <c r="J13" i="2" s="1"/>
  <c r="I5" i="2"/>
  <c r="I12" i="3" s="1"/>
  <c r="I7" i="2"/>
  <c r="I6" i="2"/>
  <c r="I13" i="3" s="1"/>
  <c r="I44" i="3" l="1"/>
  <c r="O44" i="3" s="1"/>
  <c r="M52" i="3"/>
  <c r="N52" i="3" s="1"/>
  <c r="I52" i="3"/>
  <c r="K51" i="3"/>
  <c r="L51" i="3" s="1"/>
  <c r="I50" i="3"/>
  <c r="J50" i="3" s="1"/>
  <c r="M49" i="3"/>
  <c r="N49" i="3" s="1"/>
  <c r="M42" i="3"/>
  <c r="N42" i="3" s="1"/>
  <c r="K53" i="3"/>
  <c r="M53" i="3"/>
  <c r="N53" i="3" s="1"/>
  <c r="J27" i="2"/>
  <c r="I53" i="3"/>
  <c r="J53" i="3" s="1"/>
  <c r="K52" i="3"/>
  <c r="L52" i="3" s="1"/>
  <c r="M51" i="3"/>
  <c r="N51" i="3" s="1"/>
  <c r="I51" i="3"/>
  <c r="L24" i="2"/>
  <c r="K50" i="3"/>
  <c r="M50" i="3"/>
  <c r="N50" i="3" s="1"/>
  <c r="K49" i="3"/>
  <c r="I49" i="3"/>
  <c r="J49" i="3" s="1"/>
  <c r="M48" i="3"/>
  <c r="N48" i="3" s="1"/>
  <c r="K48" i="3"/>
  <c r="L48" i="3" s="1"/>
  <c r="I48" i="3"/>
  <c r="N21" i="2"/>
  <c r="M47" i="3"/>
  <c r="N47" i="3" s="1"/>
  <c r="I47" i="3"/>
  <c r="K47" i="3"/>
  <c r="I46" i="3"/>
  <c r="O46" i="3" s="1"/>
  <c r="J19" i="2"/>
  <c r="I45" i="3"/>
  <c r="L19" i="2"/>
  <c r="K45" i="3"/>
  <c r="K44" i="3"/>
  <c r="L44" i="3" s="1"/>
  <c r="N17" i="2"/>
  <c r="M43" i="3"/>
  <c r="N43" i="3" s="1"/>
  <c r="J15" i="2"/>
  <c r="I41" i="3"/>
  <c r="J41" i="3" s="1"/>
  <c r="J14" i="2"/>
  <c r="I40" i="3"/>
  <c r="J40" i="3" s="1"/>
  <c r="M39" i="3"/>
  <c r="N39" i="3" s="1"/>
  <c r="I39" i="3"/>
  <c r="J39" i="3" s="1"/>
  <c r="K39" i="3"/>
  <c r="L43" i="3"/>
  <c r="L42" i="3"/>
  <c r="N41" i="3"/>
  <c r="P41" i="3"/>
  <c r="L40" i="3"/>
  <c r="P40" i="3"/>
  <c r="P46" i="3"/>
  <c r="L46" i="3"/>
  <c r="K13" i="3"/>
  <c r="K12" i="3"/>
  <c r="K7" i="2"/>
  <c r="I14" i="3"/>
  <c r="K14" i="3" s="1"/>
  <c r="L8" i="3"/>
  <c r="O25" i="2"/>
  <c r="O23" i="2"/>
  <c r="P27" i="2"/>
  <c r="P26" i="2"/>
  <c r="P25" i="2"/>
  <c r="P24" i="2"/>
  <c r="P23" i="2"/>
  <c r="P22" i="2"/>
  <c r="P21" i="2"/>
  <c r="O27" i="2"/>
  <c r="O26" i="2"/>
  <c r="O24" i="2"/>
  <c r="O22" i="2"/>
  <c r="O21" i="2"/>
  <c r="P15" i="2"/>
  <c r="O18" i="2"/>
  <c r="O17" i="2"/>
  <c r="P16" i="2"/>
  <c r="O16" i="2"/>
  <c r="O19" i="2"/>
  <c r="L16" i="2"/>
  <c r="J16" i="2"/>
  <c r="O15" i="2"/>
  <c r="O14" i="2"/>
  <c r="O13" i="2"/>
  <c r="P13" i="2"/>
  <c r="O20" i="2"/>
  <c r="J17" i="2"/>
  <c r="N20" i="2"/>
  <c r="P20" i="2"/>
  <c r="N19" i="2"/>
  <c r="P19" i="2"/>
  <c r="N18" i="2"/>
  <c r="P17" i="2"/>
  <c r="N15" i="2"/>
  <c r="N14" i="2"/>
  <c r="P14" i="2"/>
  <c r="L20" i="2"/>
  <c r="L17" i="2"/>
  <c r="L15" i="2"/>
  <c r="L14" i="2"/>
  <c r="P18" i="2"/>
  <c r="L5" i="2"/>
  <c r="L6" i="2"/>
  <c r="K5" i="2"/>
  <c r="K6" i="2"/>
  <c r="P42" i="3" l="1"/>
  <c r="J46" i="3"/>
  <c r="O47" i="3"/>
  <c r="J44" i="3"/>
  <c r="O50" i="3"/>
  <c r="O49" i="3"/>
  <c r="J47" i="3"/>
  <c r="P47" i="3"/>
  <c r="O42" i="3"/>
  <c r="O53" i="3"/>
  <c r="P53" i="3"/>
  <c r="L53" i="3"/>
  <c r="J52" i="3"/>
  <c r="O52" i="3"/>
  <c r="P52" i="3"/>
  <c r="P49" i="3"/>
  <c r="L47" i="3"/>
  <c r="P43" i="3"/>
  <c r="O43" i="3"/>
  <c r="O41" i="3"/>
  <c r="O40" i="3"/>
  <c r="O51" i="3"/>
  <c r="J51" i="3"/>
  <c r="P51" i="3"/>
  <c r="P50" i="3"/>
  <c r="L50" i="3"/>
  <c r="L49" i="3"/>
  <c r="P48" i="3"/>
  <c r="J48" i="3"/>
  <c r="O48" i="3"/>
  <c r="J45" i="3"/>
  <c r="O45" i="3"/>
  <c r="P45" i="3"/>
  <c r="L45" i="3"/>
  <c r="P44" i="3"/>
  <c r="O39" i="3"/>
  <c r="P39" i="3"/>
  <c r="L39" i="3"/>
  <c r="I15" i="3"/>
  <c r="L13" i="3"/>
  <c r="L12" i="3"/>
  <c r="K15" i="3"/>
  <c r="L8" i="2"/>
  <c r="K8" i="2"/>
  <c r="L15" i="3" l="1"/>
</calcChain>
</file>

<file path=xl/sharedStrings.xml><?xml version="1.0" encoding="utf-8"?>
<sst xmlns="http://schemas.openxmlformats.org/spreadsheetml/2006/main" count="561" uniqueCount="201">
  <si>
    <t>Fecha</t>
  </si>
  <si>
    <t>Web</t>
  </si>
  <si>
    <t>Cliente</t>
  </si>
  <si>
    <t>Evaluador</t>
  </si>
  <si>
    <t>a</t>
  </si>
  <si>
    <t>Olga Carreras Montoto</t>
  </si>
  <si>
    <t>Página</t>
  </si>
  <si>
    <t>Alias</t>
  </si>
  <si>
    <t>URL</t>
  </si>
  <si>
    <t>ALIAS 1</t>
  </si>
  <si>
    <t>Seguimiento de nivel A</t>
  </si>
  <si>
    <t>Punto de verificación</t>
  </si>
  <si>
    <t xml:space="preserve">Nivel </t>
  </si>
  <si>
    <t>A</t>
  </si>
  <si>
    <t>1.1 Proporcione un texto equivalente para todo elemento no textual</t>
  </si>
  <si>
    <t>Cumple</t>
  </si>
  <si>
    <t>Sí</t>
  </si>
  <si>
    <t>No</t>
  </si>
  <si>
    <t>No se aplica</t>
  </si>
  <si>
    <t>Páginas de la muestra</t>
  </si>
  <si>
    <t>Muestra completa</t>
  </si>
  <si>
    <t>ALIAS 2</t>
  </si>
  <si>
    <t>ALIAS 3</t>
  </si>
  <si>
    <t>ALIAS 4</t>
  </si>
  <si>
    <t>ALIAS 5</t>
  </si>
  <si>
    <t>ALIAS 6</t>
  </si>
  <si>
    <t>ALIAS 7</t>
  </si>
  <si>
    <t>ALIAS 8</t>
  </si>
  <si>
    <t>ALIAS 9</t>
  </si>
  <si>
    <t>ALIAS 10</t>
  </si>
  <si>
    <t>ALIAS 11</t>
  </si>
  <si>
    <t>ALIAS 12</t>
  </si>
  <si>
    <t>ALIAS 13</t>
  </si>
  <si>
    <t>ALIAS 14</t>
  </si>
  <si>
    <t>ALIAS 15</t>
  </si>
  <si>
    <t xml:space="preserve">1.2 Proporcione vínculos redundantes en formato texto para cada zona activa de un mapa de imagen del servidor </t>
  </si>
  <si>
    <t xml:space="preserve">1.3 Hasta que las aplicaciones de usuario puedan leer automáticamente el texto equivalente de la banda visual, proporcione una descripción auditiva de la información importante de la pista visual de una presentación multimedia </t>
  </si>
  <si>
    <t xml:space="preserve">1.4 Para toda presentación multimedia tempodependiente (Por ejemplo, una película o animación) sincronice alternativas equivalentes (Por ejemplo, subtítulos o descripciones de la banda visual) con la presentación </t>
  </si>
  <si>
    <t>Número de puntos A:</t>
  </si>
  <si>
    <t>Número de puntos A cumplidos:</t>
  </si>
  <si>
    <t>Número de puntos A no cumplidos:</t>
  </si>
  <si>
    <t>Datos muestra general</t>
  </si>
  <si>
    <t>Número de puntos A no aplicables:</t>
  </si>
  <si>
    <t>Datos por página de la muestra:</t>
  </si>
  <si>
    <t xml:space="preserve">2.1 Asegúrese de que toda la información transmitida a través de los colores también esté disponible sin color, por ejemplo mediante el contexto o por marcadores </t>
  </si>
  <si>
    <t>Seguimiento de nivel AA</t>
  </si>
  <si>
    <t>Número de puntos AA:</t>
  </si>
  <si>
    <t>Número de puntos AA cumplidos:</t>
  </si>
  <si>
    <t>Número de puntos AA no cumplidos:</t>
  </si>
  <si>
    <t>Número de puntos AA no aplicables:</t>
  </si>
  <si>
    <t>Número de puntos A+AA:</t>
  </si>
  <si>
    <t>Número de puntos A+AA cumplidos:</t>
  </si>
  <si>
    <t>Número de puntos A+AA no cumplidos:</t>
  </si>
  <si>
    <t>Número de puntos A+AA no aplicables:</t>
  </si>
  <si>
    <t xml:space="preserve">2.2 Asegúrese de que las combinaciones de los colores de fondo y primer plano tengan suficiente contraste para que sean percibidas por personas con deficiencias de percepción de color o en pantallas en blanco y negro </t>
  </si>
  <si>
    <t>AA para imágenes</t>
  </si>
  <si>
    <t>AA</t>
  </si>
  <si>
    <t xml:space="preserve">3.1 Cuando exista un marcador apropiado, y se soporta, use marcadores en vez de imágenes para transmitir la información </t>
  </si>
  <si>
    <t xml:space="preserve">3.2 Cree documentos que estén validados por las gramáticas formales publicadas  </t>
  </si>
  <si>
    <t xml:space="preserve">3.3 Utilice hojas de estilo para controlar la maquetación y la presentación </t>
  </si>
  <si>
    <t xml:space="preserve">3.4 Utilice unidades relativas en lugar de absolutas al especificar los valores en los atributos de los marcadores de lenguaje y en los valores de las propiedades de las hojas de estilo </t>
  </si>
  <si>
    <t xml:space="preserve">3.5 Utilice elementos de encabezado para transmitir la estructura lógica y utilícelos de acuerdo con la especificación </t>
  </si>
  <si>
    <t xml:space="preserve">3.6 Marque correctamente las listas y los ítems de las listas </t>
  </si>
  <si>
    <t xml:space="preserve">3.7 Marque las citas. No utilice el marcador de citas para efectos de formato tales como sangrías </t>
  </si>
  <si>
    <t xml:space="preserve">4.1 Identifique claramente los cambios en el idioma del texto del documento y en cualquier texto equivalente (Por ejemplo, leyendas) </t>
  </si>
  <si>
    <t xml:space="preserve">4.3 Identifique el idioma principal de un documento </t>
  </si>
  <si>
    <t>A, en la Norma</t>
  </si>
  <si>
    <t xml:space="preserve">5.1 En las tablas de datos, identifique los encabezamientos de fila y columna </t>
  </si>
  <si>
    <t xml:space="preserve">5.2 Para las tablas de datos que tienen dos o más niveles lógicos de encabezamientos de fila o columna, utilice marcadores para asociar las celdas de encabezamiento y las celdas de datos </t>
  </si>
  <si>
    <t xml:space="preserve">5.3 No utilice tablas para maquetar, a menos que la tabla tenga sentido cuando se alinee. Por otro lado, si la tabla no tiene sentido, proporcione una alternativa equivalente (la cual debe ser una versión alineada) </t>
  </si>
  <si>
    <t xml:space="preserve">5.4 Si se utiliza una tabla para maquetar, no utilice marcadores estructurales para realizar un efecto visual de formato </t>
  </si>
  <si>
    <t>AA, en la Norma</t>
  </si>
  <si>
    <t xml:space="preserve">5.5 Proporcione resúmenes de las tablas </t>
  </si>
  <si>
    <t xml:space="preserve">6.1 Organice el documento de forma que pueda ser leído sin hoja de estilo. Por ejemplo, cuando un documento HTML es interpretado sin asociarlo a una hoja de estilo, tiene que ser posible leerlo </t>
  </si>
  <si>
    <t xml:space="preserve">6.2 Asegúrese de que los equivalentes de un contenido dinámico son actualizados cuando cambia el contenido dinámico </t>
  </si>
  <si>
    <t xml:space="preserve">6.3 Asegúrese de que las páginas sigan siendo utilizables cuando se desconecten o no se soporten los scripts, applets u otros objetos programados. Si esto no es posible, proporcione información equivalente en una página alternativa accesible </t>
  </si>
  <si>
    <t xml:space="preserve">6.4 Para los scripts y applets, asegúrese de que los manejadores de evento sean independientes del dispositivo de entrada </t>
  </si>
  <si>
    <t xml:space="preserve">6.5 Asegúrese de que los contenidos dinámicos son accesibles o proporcione una página o presentación alternativa </t>
  </si>
  <si>
    <t xml:space="preserve">7.1 Hasta que las aplicaciones de usuario permitan controlarlo, evite provocar destellos en la pantalla </t>
  </si>
  <si>
    <t xml:space="preserve">7.2 Hasta que las aplicaciones de usuario permitan controlarlo, evite el parpadeo del contenido (por ejemplo, cambio de presentación en periodos regulares, así como el encendido y apagado) </t>
  </si>
  <si>
    <t>7.3 Hasta que las aplicaciones de usuario permitan congelar el movimiento de los contenidos, evite los movimientos en las páginas</t>
  </si>
  <si>
    <t xml:space="preserve">7.4 Hasta que las aplicaciones de usuario proporcionen la posibilidad de detener las actualizaciones, no cree páginas que se actualicen automáticamente de forma periódica </t>
  </si>
  <si>
    <t>7.5 Hasta que las aplicaciones de usuario proporcionen la posibilidad de detener el redireccionamiento automático, no utilice marcadores para redirigir las páginas automáticamente. En su lugar, configure el servidor para que ejecute esta posibilidad</t>
  </si>
  <si>
    <t xml:space="preserve">8.1 Haga los elementos de programación, tales como scripts y applets, directamente accesibles o compatibles con las ayudas técnicas  </t>
  </si>
  <si>
    <t>A, si es importante y no se presenta en otro lugar</t>
  </si>
  <si>
    <t>AA, si no es importante o no se presenta en otro lugar, en otro caso ver 8.1 A</t>
  </si>
  <si>
    <t xml:space="preserve">9.1 Proporcione mapas de imagen controlados por el cliente en lugar de por el servidor, excepto donde las zonas sensibles no puedan ser definidas con una forma geométrica </t>
  </si>
  <si>
    <t>9.2 Asegúrese de que cualquier elemento que tiene su propia interfaz pueda manejarse de forma independiente del dispositivo</t>
  </si>
  <si>
    <t xml:space="preserve">9.3 Para los "scripts", especifique manejadores de evento lógicos en vez de manejadores de evento dependientes de dispositivos   </t>
  </si>
  <si>
    <t xml:space="preserve">9.4 Cree un orden lógico para navegar con el tabulador a través de vínculos, controles de formulario y objetos </t>
  </si>
  <si>
    <t>AA en la Norma</t>
  </si>
  <si>
    <t xml:space="preserve">10.1 Hasta que las aplicaciones de usuario permitan desconectar la apertura de nuevas ventanas, no provoque apariciones repentinas de nuevas ventanas y no cambie la ventana actual sin informar al usuario </t>
  </si>
  <si>
    <t>10.2 Hasta que las aplicaciones de usuario soporten explícitamente la asociación entre control de formulario y etiqueta, para todos los controles de formularios con etiquetas asociadas implícitamente, asegúrese de que la etiqueta está colocada adecuadamente</t>
  </si>
  <si>
    <t xml:space="preserve">12.4 Asocie explícitamente las etiquetas con sus controles  </t>
  </si>
  <si>
    <t>11.1 Utilice tecnologías W3C cuando estén disponibles y sean apropiadas para la tarea y use las últimas versiones que sean soportadas</t>
  </si>
  <si>
    <t xml:space="preserve">11.2 Evite características desaconsejadas por las tecnologías W3C </t>
  </si>
  <si>
    <t xml:space="preserve">11.4 Si, después de los mayores esfuerzos, no puede crear una página accesible, proporcione un vínculo a una página alternativa que use tecnologías W3C, sea accesible, tenga información (o funcionalidad) equivalente y sea actualizada tan a menudo como la página (original) inaccesible </t>
  </si>
  <si>
    <t xml:space="preserve">12.1 Titule cada marco para facilitar su identificación y navegación </t>
  </si>
  <si>
    <t>12.2 Describa el propósito de los marcos y como éstos se relacionan entre sí, si no resulta obvio solamente con el título del marco</t>
  </si>
  <si>
    <t xml:space="preserve">12.3 Divida los bloques largos de información en grupos más manejables cuando sea natural y apropiado </t>
  </si>
  <si>
    <t xml:space="preserve">13.1 Identifique claramente el objetivo de cada vínculo </t>
  </si>
  <si>
    <t xml:space="preserve">13.2 Proporcione metadatos para añadir información semántica a las páginas y sitios </t>
  </si>
  <si>
    <t>13.3 Proporcione información sobre la maquetación general de un sitio (por ejemplo, mapa del sitio o tabla de contenidos)</t>
  </si>
  <si>
    <t xml:space="preserve">13.4 Utilice los mecanismos de navegación de forma coherente </t>
  </si>
  <si>
    <t xml:space="preserve">14.1 Utilice el lenguaje apropiado más claro y simple para el contenido de un sitio </t>
  </si>
  <si>
    <t>Cumple la muestra</t>
  </si>
  <si>
    <t>Cumple la página</t>
  </si>
  <si>
    <t>No cumple</t>
  </si>
  <si>
    <t>Porcentaje cumple</t>
  </si>
  <si>
    <t>No aplica</t>
  </si>
  <si>
    <t>No se tienen en cuenta los no aplicables</t>
  </si>
  <si>
    <t>Sin tener en cuenta los no aplicables</t>
  </si>
  <si>
    <t>% no cumple</t>
  </si>
  <si>
    <t>% no se aplica</t>
  </si>
  <si>
    <t>% cumplimiento A</t>
  </si>
  <si>
    <t>% incumplimiento A</t>
  </si>
  <si>
    <t>Nº páginas de la muestra</t>
  </si>
  <si>
    <t>% cumple sin no se  aplica</t>
  </si>
  <si>
    <t>% no cumple sin no se  aplica</t>
  </si>
  <si>
    <t>Porcentaje de cumplimiento sin contar los puntos que no se aplican</t>
  </si>
  <si>
    <t>% cumplimiento AA</t>
  </si>
  <si>
    <t>% incumplimiento AA</t>
  </si>
  <si>
    <t>Datos muestra general A+AA (Estos son los relevantes para conocer el nivel de adecuación AA)</t>
  </si>
  <si>
    <t>% cumplimiento A+AA</t>
  </si>
  <si>
    <t>% incumplimiento A+AA</t>
  </si>
  <si>
    <t>% no aplicables A+AA</t>
  </si>
  <si>
    <t>% no aplicables AA:</t>
  </si>
  <si>
    <t>% no aplicables A:</t>
  </si>
  <si>
    <t>Datos por página de la muestra A+AA:</t>
  </si>
  <si>
    <t>Datos por página de la muestra AA:</t>
  </si>
  <si>
    <t>Autor:</t>
  </si>
  <si>
    <t>de acuerdo a la Norma UNE:139803</t>
  </si>
  <si>
    <t>Contacto:</t>
  </si>
  <si>
    <t>carreras.olga@gmail.com</t>
  </si>
  <si>
    <t>Seguimiento del cumplimiento de accesibilidad de la muestra</t>
  </si>
  <si>
    <t xml:space="preserve">Descarga y ayuda en: </t>
  </si>
  <si>
    <t>http://www.usableyaccesible.com/recurso_descargas.html</t>
  </si>
  <si>
    <t>Nivel de cumplimiento A por páginas</t>
  </si>
  <si>
    <t>Nivel de cumplimiento A+AA por páginas</t>
  </si>
  <si>
    <t>No cumplen</t>
  </si>
  <si>
    <t>Sí cumplen</t>
  </si>
  <si>
    <t>No se aplican</t>
  </si>
  <si>
    <t>Nº páginas cumplen</t>
  </si>
  <si>
    <t>Nº páginas no cumplen</t>
  </si>
  <si>
    <t>Nº páginas que no aplica</t>
  </si>
  <si>
    <t>1.4 Para toda presentación multimedia tempodependiente (Por ejemplo, una película o animación) sincronice alternativas equivalentes (Por ejemplo, subtítulos o descripciones de la banda visual) con la presentación</t>
  </si>
  <si>
    <t xml:space="preserve">1.1 </t>
  </si>
  <si>
    <t>1.2</t>
  </si>
  <si>
    <t xml:space="preserve">1.3 </t>
  </si>
  <si>
    <t xml:space="preserve">5.2 </t>
  </si>
  <si>
    <t xml:space="preserve">2.1 </t>
  </si>
  <si>
    <t>4.3</t>
  </si>
  <si>
    <t xml:space="preserve">5.1 </t>
  </si>
  <si>
    <t xml:space="preserve">4.1 </t>
  </si>
  <si>
    <t xml:space="preserve">6.1 </t>
  </si>
  <si>
    <t>6.2</t>
  </si>
  <si>
    <t xml:space="preserve">6.3 </t>
  </si>
  <si>
    <t xml:space="preserve">1.4 </t>
  </si>
  <si>
    <t xml:space="preserve">7.1 </t>
  </si>
  <si>
    <t xml:space="preserve">8.1 </t>
  </si>
  <si>
    <t xml:space="preserve">9.1 </t>
  </si>
  <si>
    <t xml:space="preserve">11.4 </t>
  </si>
  <si>
    <t xml:space="preserve">12.1 </t>
  </si>
  <si>
    <t xml:space="preserve">13.1 </t>
  </si>
  <si>
    <t>14.1</t>
  </si>
  <si>
    <t>Cumplimiento de la muestra por cada punto de verificación A</t>
  </si>
  <si>
    <t>2.2 Asegúrese de que las combinaciones de los colores de fondo y primer plano tengan suficiente contraste para que sean percibidas por personas con deficiencias de percepción de color o en pantallas en blanco y negro</t>
  </si>
  <si>
    <t xml:space="preserve"> 6.4 Para los scripts y applets, asegúrese de que los manejadores de evento sean independientes del dispositivo de entrada</t>
  </si>
  <si>
    <t>7.4 Hasta que las aplicaciones de usuario proporcionen la posibilidad de detener las actualizaciones, no cree páginas que se actualicen automáticamente de forma periódica</t>
  </si>
  <si>
    <t xml:space="preserve">2.2 </t>
  </si>
  <si>
    <t xml:space="preserve">3.1 </t>
  </si>
  <si>
    <t xml:space="preserve">3.2  </t>
  </si>
  <si>
    <t xml:space="preserve">3.3 </t>
  </si>
  <si>
    <t xml:space="preserve">3.4 </t>
  </si>
  <si>
    <t xml:space="preserve">3.5 </t>
  </si>
  <si>
    <t>3.7</t>
  </si>
  <si>
    <t xml:space="preserve">3.6  </t>
  </si>
  <si>
    <t xml:space="preserve">5.3  </t>
  </si>
  <si>
    <t xml:space="preserve">5.4 </t>
  </si>
  <si>
    <t xml:space="preserve">5.5  </t>
  </si>
  <si>
    <t xml:space="preserve"> 6.4</t>
  </si>
  <si>
    <t xml:space="preserve">6.5 </t>
  </si>
  <si>
    <t xml:space="preserve">7.2 </t>
  </si>
  <si>
    <t xml:space="preserve">7.3 </t>
  </si>
  <si>
    <t xml:space="preserve">7.4 </t>
  </si>
  <si>
    <t xml:space="preserve">7.5 </t>
  </si>
  <si>
    <t xml:space="preserve">9.2 </t>
  </si>
  <si>
    <t xml:space="preserve">9.3 </t>
  </si>
  <si>
    <t>9.4</t>
  </si>
  <si>
    <t xml:space="preserve">10.1  </t>
  </si>
  <si>
    <t xml:space="preserve">10.2 </t>
  </si>
  <si>
    <t xml:space="preserve">12.4   </t>
  </si>
  <si>
    <t>11.1</t>
  </si>
  <si>
    <t xml:space="preserve">11.2 </t>
  </si>
  <si>
    <t xml:space="preserve">12.3 </t>
  </si>
  <si>
    <t xml:space="preserve">12.2 </t>
  </si>
  <si>
    <t xml:space="preserve">13.2 </t>
  </si>
  <si>
    <t xml:space="preserve">13.3 </t>
  </si>
  <si>
    <t xml:space="preserve">13.4 </t>
  </si>
  <si>
    <t>Cumplimiento de la muestra por cada punto de verificación AA</t>
  </si>
  <si>
    <t>Prohibido su uso comercial y su distribucción sin permiso del autor.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</si>
</sst>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11"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22"/>
      <color theme="1"/>
      <name val="Calibri"/>
      <family val="2"/>
      <scheme val="minor"/>
    </font>
    <font>
      <sz val="18"/>
      <color theme="1"/>
      <name val="Calibri"/>
      <family val="2"/>
      <scheme val="minor"/>
    </font>
    <font>
      <sz val="8"/>
      <color theme="1"/>
      <name val="Calibri"/>
      <family val="2"/>
      <scheme val="minor"/>
    </font>
    <font>
      <b/>
      <sz val="14"/>
      <color theme="1"/>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1" xfId="0" applyBorder="1"/>
    <xf numFmtId="0" fontId="3" fillId="0" borderId="6" xfId="0" applyFont="1" applyBorder="1" applyAlignment="1">
      <alignment horizontal="center"/>
    </xf>
    <xf numFmtId="0" fontId="0" fillId="0" borderId="5" xfId="0" applyBorder="1"/>
    <xf numFmtId="0" fontId="0" fillId="2" borderId="1" xfId="0" applyFill="1" applyBorder="1"/>
    <xf numFmtId="0" fontId="4" fillId="0" borderId="0" xfId="0" applyFont="1"/>
    <xf numFmtId="0" fontId="5" fillId="0" borderId="0" xfId="0" applyFont="1"/>
    <xf numFmtId="0" fontId="1" fillId="0" borderId="0" xfId="0" applyFont="1"/>
    <xf numFmtId="0" fontId="0" fillId="2" borderId="2" xfId="0" applyFill="1" applyBorder="1"/>
    <xf numFmtId="0" fontId="0" fillId="2" borderId="8" xfId="0" applyFill="1" applyBorder="1"/>
    <xf numFmtId="0" fontId="0" fillId="2" borderId="9" xfId="0" applyFill="1" applyBorder="1"/>
    <xf numFmtId="0" fontId="0" fillId="3" borderId="6" xfId="0" applyFill="1" applyBorder="1" applyAlignment="1">
      <alignment horizontal="left" vertical="top" wrapText="1"/>
    </xf>
    <xf numFmtId="0" fontId="0" fillId="3" borderId="1" xfId="0" applyFill="1" applyBorder="1"/>
    <xf numFmtId="0" fontId="0" fillId="3" borderId="8" xfId="0" applyFill="1" applyBorder="1"/>
    <xf numFmtId="0" fontId="0" fillId="3" borderId="9" xfId="0" applyFill="1" applyBorder="1"/>
    <xf numFmtId="0" fontId="1" fillId="2" borderId="1" xfId="0" applyFont="1" applyFill="1" applyBorder="1"/>
    <xf numFmtId="0" fontId="1" fillId="3" borderId="1" xfId="0" applyFont="1" applyFill="1" applyBorder="1"/>
    <xf numFmtId="0" fontId="0" fillId="4" borderId="0" xfId="0" applyFill="1"/>
    <xf numFmtId="0" fontId="1" fillId="4" borderId="0" xfId="0" applyFont="1" applyFill="1"/>
    <xf numFmtId="1" fontId="1" fillId="4" borderId="0" xfId="0" applyNumberFormat="1" applyFont="1" applyFill="1"/>
    <xf numFmtId="0" fontId="0" fillId="4" borderId="1" xfId="0" applyFill="1" applyBorder="1"/>
    <xf numFmtId="0" fontId="1" fillId="4" borderId="1" xfId="0" applyFont="1" applyFill="1" applyBorder="1"/>
    <xf numFmtId="2" fontId="0" fillId="4" borderId="1" xfId="0" applyNumberFormat="1" applyFill="1" applyBorder="1"/>
    <xf numFmtId="2" fontId="0" fillId="4" borderId="1" xfId="0" applyNumberFormat="1" applyFill="1" applyBorder="1" applyAlignment="1"/>
    <xf numFmtId="2" fontId="0" fillId="4" borderId="0" xfId="0" applyNumberFormat="1" applyFill="1"/>
    <xf numFmtId="0" fontId="0" fillId="4" borderId="5" xfId="0" applyFill="1" applyBorder="1"/>
    <xf numFmtId="0" fontId="0" fillId="3" borderId="0" xfId="0" applyFill="1" applyBorder="1"/>
    <xf numFmtId="0" fontId="6" fillId="0" borderId="1" xfId="0" applyFont="1" applyBorder="1"/>
    <xf numFmtId="0" fontId="6" fillId="2" borderId="1" xfId="0" applyNumberFormat="1" applyFont="1" applyFill="1" applyBorder="1" applyAlignment="1">
      <alignment wrapText="1"/>
    </xf>
    <xf numFmtId="2" fontId="0" fillId="2" borderId="1" xfId="0" applyNumberFormat="1" applyFill="1" applyBorder="1"/>
    <xf numFmtId="0" fontId="6" fillId="5" borderId="1" xfId="0" applyFont="1" applyFill="1" applyBorder="1"/>
    <xf numFmtId="2" fontId="0" fillId="5" borderId="1" xfId="0" applyNumberFormat="1" applyFill="1" applyBorder="1"/>
    <xf numFmtId="0" fontId="0" fillId="0" borderId="0" xfId="0"/>
    <xf numFmtId="0" fontId="0" fillId="2" borderId="1" xfId="0" applyFill="1" applyBorder="1"/>
    <xf numFmtId="0" fontId="1" fillId="0" borderId="0" xfId="0" applyFont="1"/>
    <xf numFmtId="0" fontId="0" fillId="3" borderId="1" xfId="0" applyFill="1" applyBorder="1"/>
    <xf numFmtId="0" fontId="1" fillId="2" borderId="1" xfId="0" applyFont="1" applyFill="1" applyBorder="1"/>
    <xf numFmtId="0" fontId="1" fillId="3" borderId="1" xfId="0" applyFont="1" applyFill="1" applyBorder="1"/>
    <xf numFmtId="0" fontId="0" fillId="4" borderId="0" xfId="0" applyFill="1"/>
    <xf numFmtId="0" fontId="1" fillId="4" borderId="0" xfId="0" applyFont="1" applyFill="1"/>
    <xf numFmtId="1" fontId="1" fillId="4" borderId="0" xfId="0" applyNumberFormat="1" applyFont="1" applyFill="1"/>
    <xf numFmtId="0" fontId="6" fillId="5" borderId="1" xfId="0" applyFont="1" applyFill="1" applyBorder="1" applyAlignment="1">
      <alignment wrapText="1"/>
    </xf>
    <xf numFmtId="1" fontId="1" fillId="4" borderId="1" xfId="0" applyNumberFormat="1" applyFont="1" applyFill="1" applyBorder="1"/>
    <xf numFmtId="0" fontId="0" fillId="4" borderId="0" xfId="0" applyFill="1" applyBorder="1"/>
    <xf numFmtId="1" fontId="1" fillId="4" borderId="0" xfId="0" applyNumberFormat="1" applyFont="1" applyFill="1" applyBorder="1"/>
    <xf numFmtId="2" fontId="0" fillId="0" borderId="0" xfId="0" applyNumberFormat="1"/>
    <xf numFmtId="0" fontId="2" fillId="0" borderId="0" xfId="1"/>
    <xf numFmtId="1" fontId="0" fillId="0" borderId="1" xfId="0" applyNumberFormat="1" applyBorder="1"/>
    <xf numFmtId="0" fontId="0" fillId="0" borderId="0" xfId="0" applyFill="1" applyBorder="1" applyAlignment="1">
      <alignment horizontal="right"/>
    </xf>
    <xf numFmtId="0" fontId="0" fillId="0" borderId="0" xfId="0" applyAlignment="1">
      <alignment horizontal="right"/>
    </xf>
    <xf numFmtId="0" fontId="0" fillId="0" borderId="0" xfId="0" applyAlignment="1">
      <alignment horizontal="left"/>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0" fontId="7" fillId="0" borderId="0" xfId="0" applyFont="1"/>
    <xf numFmtId="0" fontId="8" fillId="0" borderId="0" xfId="0" applyFont="1"/>
    <xf numFmtId="0" fontId="0" fillId="4" borderId="6" xfId="0" applyFill="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horizontal="right"/>
    </xf>
    <xf numFmtId="0" fontId="0" fillId="2" borderId="1" xfId="0" applyFill="1" applyBorder="1" applyAlignment="1">
      <alignment horizontal="right"/>
    </xf>
    <xf numFmtId="0" fontId="0" fillId="4" borderId="1" xfId="0" applyFill="1" applyBorder="1" applyAlignment="1">
      <alignment horizontal="right"/>
    </xf>
    <xf numFmtId="0" fontId="0" fillId="3" borderId="6" xfId="0" applyFill="1" applyBorder="1" applyAlignment="1">
      <alignment horizontal="left" vertical="top" wrapText="1"/>
    </xf>
    <xf numFmtId="0" fontId="0" fillId="2" borderId="6" xfId="0" applyFill="1" applyBorder="1" applyAlignment="1">
      <alignment horizontal="left" vertical="top" wrapText="1"/>
    </xf>
    <xf numFmtId="0" fontId="0" fillId="0" borderId="6" xfId="0" applyBorder="1" applyAlignment="1">
      <alignment horizontal="right"/>
    </xf>
    <xf numFmtId="0" fontId="0" fillId="4" borderId="6" xfId="0" applyFill="1" applyBorder="1" applyAlignment="1">
      <alignment horizontal="right"/>
    </xf>
    <xf numFmtId="0" fontId="0" fillId="2" borderId="6" xfId="0" applyFill="1" applyBorder="1" applyAlignment="1">
      <alignment horizontal="right"/>
    </xf>
    <xf numFmtId="0" fontId="0" fillId="4" borderId="6" xfId="0" applyFill="1" applyBorder="1" applyAlignment="1">
      <alignment horizontal="left" vertical="top" wrapText="1"/>
    </xf>
    <xf numFmtId="0" fontId="0" fillId="3" borderId="1" xfId="0" applyFill="1" applyBorder="1" applyAlignment="1">
      <alignment horizontal="left" vertical="top" wrapText="1"/>
    </xf>
    <xf numFmtId="0" fontId="0" fillId="2" borderId="1" xfId="0" applyFill="1" applyBorder="1" applyAlignment="1">
      <alignment horizontal="left" vertical="top" wrapText="1"/>
    </xf>
    <xf numFmtId="0" fontId="9" fillId="0" borderId="0" xfId="0" applyFont="1"/>
    <xf numFmtId="0" fontId="10" fillId="0" borderId="0" xfId="0" applyFont="1"/>
    <xf numFmtId="14" fontId="0" fillId="0" borderId="6" xfId="0" applyNumberFormat="1" applyBorder="1" applyAlignment="1" applyProtection="1">
      <alignment horizontal="center"/>
      <protection locked="0"/>
    </xf>
    <xf numFmtId="164" fontId="0" fillId="0" borderId="3" xfId="0" applyNumberFormat="1" applyBorder="1" applyProtection="1">
      <protection locked="0"/>
    </xf>
    <xf numFmtId="0" fontId="0" fillId="0" borderId="1" xfId="0" applyBorder="1" applyProtection="1">
      <protection locked="0"/>
    </xf>
    <xf numFmtId="0" fontId="0" fillId="0" borderId="0" xfId="0" applyProtection="1">
      <protection hidden="1"/>
    </xf>
    <xf numFmtId="0" fontId="0" fillId="2" borderId="1" xfId="0" applyFill="1" applyBorder="1" applyProtection="1">
      <protection hidden="1"/>
    </xf>
    <xf numFmtId="0" fontId="0" fillId="4" borderId="6"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2" borderId="6"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0" fontId="0" fillId="4" borderId="1" xfId="0" applyFill="1" applyBorder="1" applyAlignment="1" applyProtection="1">
      <alignment horizontal="left" vertical="top" wrapText="1"/>
      <protection hidden="1"/>
    </xf>
    <xf numFmtId="0" fontId="0" fillId="2" borderId="1" xfId="0" applyFill="1" applyBorder="1" applyProtection="1">
      <protection locked="0"/>
    </xf>
    <xf numFmtId="0" fontId="0" fillId="0" borderId="0" xfId="0" applyProtection="1">
      <protection locked="0"/>
    </xf>
    <xf numFmtId="0" fontId="0" fillId="3" borderId="1" xfId="0" applyFill="1" applyBorder="1" applyProtection="1">
      <protection locked="0"/>
    </xf>
    <xf numFmtId="0" fontId="1" fillId="2" borderId="1" xfId="0" applyFont="1" applyFill="1" applyBorder="1" applyProtection="1">
      <protection locked="0"/>
    </xf>
    <xf numFmtId="0" fontId="1" fillId="3" borderId="1" xfId="0" applyFont="1" applyFill="1" applyBorder="1" applyProtection="1">
      <protection locked="0"/>
    </xf>
    <xf numFmtId="0" fontId="1" fillId="0" borderId="0" xfId="0" applyFo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2" fillId="0" borderId="4" xfId="1"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4" xfId="0" applyBorder="1" applyAlignment="1" applyProtection="1">
      <alignment horizontal="left"/>
      <protection locked="0"/>
    </xf>
    <xf numFmtId="0" fontId="0" fillId="2" borderId="7" xfId="0" applyFill="1" applyBorder="1" applyAlignment="1">
      <alignment horizontal="center"/>
    </xf>
    <xf numFmtId="0" fontId="0" fillId="2" borderId="6" xfId="0" applyFill="1" applyBorder="1" applyAlignment="1">
      <alignment horizontal="left" vertical="top" wrapText="1"/>
    </xf>
    <xf numFmtId="0" fontId="0" fillId="2" borderId="10" xfId="0" applyFill="1" applyBorder="1" applyAlignment="1">
      <alignment horizontal="left" vertical="top"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3" borderId="6" xfId="0" applyFill="1" applyBorder="1" applyAlignment="1">
      <alignment horizontal="left" vertical="top" wrapText="1"/>
    </xf>
    <xf numFmtId="0" fontId="0" fillId="3" borderId="10" xfId="0" applyFill="1" applyBorder="1" applyAlignment="1">
      <alignment horizontal="left" vertical="top"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1" xfId="0" applyBorder="1" applyAlignment="1">
      <alignment horizontal="center" vertical="top"/>
    </xf>
  </cellXfs>
  <cellStyles count="2">
    <cellStyle name="Hipervínculo" xfId="1" builtinId="8"/>
    <cellStyle name="Normal" xfId="0" builtinId="0"/>
  </cellStyles>
  <dxfs count="99">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Nivel de adecuación A</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00B050"/>
              </a:solidFill>
            </c:spPr>
          </c:dPt>
          <c:dPt>
            <c:idx val="1"/>
            <c:bubble3D val="0"/>
            <c:spPr>
              <a:solidFill>
                <a:srgbClr val="FF0000"/>
              </a:solidFill>
            </c:spPr>
          </c:dPt>
          <c:dLbls>
            <c:showLegendKey val="0"/>
            <c:showVal val="0"/>
            <c:showCatName val="0"/>
            <c:showSerName val="0"/>
            <c:showPercent val="1"/>
            <c:showBubbleSize val="0"/>
            <c:showLeaderLines val="1"/>
          </c:dLbls>
          <c:cat>
            <c:strRef>
              <c:f>A!$J$5:$J$6</c:f>
              <c:strCache>
                <c:ptCount val="2"/>
                <c:pt idx="0">
                  <c:v>% cumplimiento A</c:v>
                </c:pt>
                <c:pt idx="1">
                  <c:v>% incumplimiento A</c:v>
                </c:pt>
              </c:strCache>
            </c:strRef>
          </c:cat>
          <c:val>
            <c:numRef>
              <c:f>A!$L$5:$L$6</c:f>
              <c:numCache>
                <c:formatCode>0.00</c:formatCode>
                <c:ptCount val="2"/>
                <c:pt idx="0">
                  <c:v>0</c:v>
                </c:pt>
                <c:pt idx="1">
                  <c:v>0</c:v>
                </c:pt>
              </c:numCache>
            </c:numRef>
          </c:val>
        </c:ser>
        <c:dLbls>
          <c:showLegendKey val="0"/>
          <c:showVal val="0"/>
          <c:showCatName val="0"/>
          <c:showSerName val="0"/>
          <c:showPercent val="1"/>
          <c:showBubbleSize val="0"/>
          <c:showLeaderLines val="1"/>
        </c:dLbls>
      </c:pie3DChart>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bar"/>
        <c:grouping val="clustered"/>
        <c:varyColors val="0"/>
        <c:ser>
          <c:idx val="0"/>
          <c:order val="0"/>
          <c:tx>
            <c:v>% cumplimiento del nivel A</c:v>
          </c:tx>
          <c:spPr>
            <a:solidFill>
              <a:srgbClr val="00B050"/>
            </a:solidFill>
          </c:spPr>
          <c:invertIfNegative val="0"/>
          <c:cat>
            <c:strRef>
              <c:f>A!$H$13:$H$27</c:f>
              <c:strCache>
                <c:ptCount val="15"/>
                <c:pt idx="0">
                  <c:v>ALIAS 1</c:v>
                </c:pt>
                <c:pt idx="1">
                  <c:v>ALIAS 2</c:v>
                </c:pt>
                <c:pt idx="2">
                  <c:v>ALIAS 3</c:v>
                </c:pt>
                <c:pt idx="3">
                  <c:v>ALIAS 4</c:v>
                </c:pt>
                <c:pt idx="4">
                  <c:v>ALIAS 5</c:v>
                </c:pt>
                <c:pt idx="5">
                  <c:v>ALIAS 6</c:v>
                </c:pt>
                <c:pt idx="6">
                  <c:v>ALIAS 7</c:v>
                </c:pt>
                <c:pt idx="7">
                  <c:v>ALIAS 8</c:v>
                </c:pt>
                <c:pt idx="8">
                  <c:v>ALIAS 9</c:v>
                </c:pt>
                <c:pt idx="9">
                  <c:v>ALIAS 10</c:v>
                </c:pt>
                <c:pt idx="10">
                  <c:v>ALIAS 11</c:v>
                </c:pt>
                <c:pt idx="11">
                  <c:v>ALIAS 12</c:v>
                </c:pt>
                <c:pt idx="12">
                  <c:v>ALIAS 13</c:v>
                </c:pt>
                <c:pt idx="13">
                  <c:v>ALIAS 14</c:v>
                </c:pt>
                <c:pt idx="14">
                  <c:v>ALIAS 15</c:v>
                </c:pt>
              </c:strCache>
            </c:strRef>
          </c:cat>
          <c:val>
            <c:numRef>
              <c:f>A!$O$13:$O$27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v>% de incumplimiento del nivel A</c:v>
          </c:tx>
          <c:spPr>
            <a:solidFill>
              <a:srgbClr val="FF0000"/>
            </a:solidFill>
          </c:spPr>
          <c:invertIfNegative val="0"/>
          <c:cat>
            <c:strRef>
              <c:f>A!$H$13:$H$27</c:f>
              <c:strCache>
                <c:ptCount val="15"/>
                <c:pt idx="0">
                  <c:v>ALIAS 1</c:v>
                </c:pt>
                <c:pt idx="1">
                  <c:v>ALIAS 2</c:v>
                </c:pt>
                <c:pt idx="2">
                  <c:v>ALIAS 3</c:v>
                </c:pt>
                <c:pt idx="3">
                  <c:v>ALIAS 4</c:v>
                </c:pt>
                <c:pt idx="4">
                  <c:v>ALIAS 5</c:v>
                </c:pt>
                <c:pt idx="5">
                  <c:v>ALIAS 6</c:v>
                </c:pt>
                <c:pt idx="6">
                  <c:v>ALIAS 7</c:v>
                </c:pt>
                <c:pt idx="7">
                  <c:v>ALIAS 8</c:v>
                </c:pt>
                <c:pt idx="8">
                  <c:v>ALIAS 9</c:v>
                </c:pt>
                <c:pt idx="9">
                  <c:v>ALIAS 10</c:v>
                </c:pt>
                <c:pt idx="10">
                  <c:v>ALIAS 11</c:v>
                </c:pt>
                <c:pt idx="11">
                  <c:v>ALIAS 12</c:v>
                </c:pt>
                <c:pt idx="12">
                  <c:v>ALIAS 13</c:v>
                </c:pt>
                <c:pt idx="13">
                  <c:v>ALIAS 14</c:v>
                </c:pt>
                <c:pt idx="14">
                  <c:v>ALIAS 15</c:v>
                </c:pt>
              </c:strCache>
            </c:strRef>
          </c:cat>
          <c:val>
            <c:numRef>
              <c:f>A!$P$13:$P$27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1"/>
          <c:showCatName val="0"/>
          <c:showSerName val="0"/>
          <c:showPercent val="0"/>
          <c:showBubbleSize val="0"/>
        </c:dLbls>
        <c:gapWidth val="75"/>
        <c:shape val="box"/>
        <c:axId val="97420800"/>
        <c:axId val="97422336"/>
        <c:axId val="0"/>
      </c:bar3DChart>
      <c:catAx>
        <c:axId val="97420800"/>
        <c:scaling>
          <c:orientation val="minMax"/>
        </c:scaling>
        <c:delete val="0"/>
        <c:axPos val="l"/>
        <c:majorTickMark val="none"/>
        <c:minorTickMark val="none"/>
        <c:tickLblPos val="nextTo"/>
        <c:crossAx val="97422336"/>
        <c:crosses val="autoZero"/>
        <c:auto val="1"/>
        <c:lblAlgn val="ctr"/>
        <c:lblOffset val="100"/>
        <c:noMultiLvlLbl val="0"/>
      </c:catAx>
      <c:valAx>
        <c:axId val="97422336"/>
        <c:scaling>
          <c:orientation val="minMax"/>
        </c:scaling>
        <c:delete val="0"/>
        <c:axPos val="b"/>
        <c:numFmt formatCode="0.00" sourceLinked="1"/>
        <c:majorTickMark val="none"/>
        <c:minorTickMark val="none"/>
        <c:tickLblPos val="nextTo"/>
        <c:crossAx val="974208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Nivel de adecuación AA</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0"/>
        <c:ser>
          <c:idx val="0"/>
          <c:order val="0"/>
          <c:dPt>
            <c:idx val="0"/>
            <c:bubble3D val="0"/>
            <c:spPr>
              <a:solidFill>
                <a:srgbClr val="00B050"/>
              </a:solidFill>
            </c:spPr>
          </c:dPt>
          <c:dPt>
            <c:idx val="1"/>
            <c:bubble3D val="0"/>
            <c:spPr>
              <a:solidFill>
                <a:srgbClr val="FF0000"/>
              </a:solidFill>
            </c:spPr>
          </c:dPt>
          <c:dLbls>
            <c:showLegendKey val="0"/>
            <c:showVal val="0"/>
            <c:showCatName val="0"/>
            <c:showSerName val="0"/>
            <c:showPercent val="1"/>
            <c:showBubbleSize val="0"/>
            <c:showLeaderLines val="1"/>
          </c:dLbls>
          <c:cat>
            <c:strRef>
              <c:f>AA!$J$12:$J$13</c:f>
              <c:strCache>
                <c:ptCount val="2"/>
                <c:pt idx="0">
                  <c:v>% cumplimiento A+AA</c:v>
                </c:pt>
                <c:pt idx="1">
                  <c:v>% incumplimiento A+AA</c:v>
                </c:pt>
              </c:strCache>
            </c:strRef>
          </c:cat>
          <c:val>
            <c:numRef>
              <c:f>AA!$L$12:$L$13</c:f>
              <c:numCache>
                <c:formatCode>0.00</c:formatCode>
                <c:ptCount val="2"/>
                <c:pt idx="0">
                  <c:v>0</c:v>
                </c:pt>
                <c:pt idx="1">
                  <c:v>0</c:v>
                </c:pt>
              </c:numCache>
            </c:numRef>
          </c:val>
        </c:ser>
        <c:dLbls>
          <c:showLegendKey val="0"/>
          <c:showVal val="0"/>
          <c:showCatName val="0"/>
          <c:showSerName val="0"/>
          <c:showPercent val="1"/>
          <c:showBubbleSize val="0"/>
          <c:showLeaderLines val="1"/>
        </c:dLbls>
      </c:pie3DChart>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bar"/>
        <c:grouping val="clustered"/>
        <c:varyColors val="0"/>
        <c:ser>
          <c:idx val="0"/>
          <c:order val="0"/>
          <c:tx>
            <c:v>% cumplimiento de nivel A+AA</c:v>
          </c:tx>
          <c:spPr>
            <a:solidFill>
              <a:srgbClr val="00B050"/>
            </a:solidFill>
          </c:spPr>
          <c:invertIfNegative val="0"/>
          <c:cat>
            <c:strRef>
              <c:f>AA!$H$39:$H$53</c:f>
              <c:strCache>
                <c:ptCount val="15"/>
                <c:pt idx="0">
                  <c:v>ALIAS 1</c:v>
                </c:pt>
                <c:pt idx="1">
                  <c:v>ALIAS 2</c:v>
                </c:pt>
                <c:pt idx="2">
                  <c:v>ALIAS 3</c:v>
                </c:pt>
                <c:pt idx="3">
                  <c:v>ALIAS 4</c:v>
                </c:pt>
                <c:pt idx="4">
                  <c:v>ALIAS 5</c:v>
                </c:pt>
                <c:pt idx="5">
                  <c:v>ALIAS 6</c:v>
                </c:pt>
                <c:pt idx="6">
                  <c:v>ALIAS 7</c:v>
                </c:pt>
                <c:pt idx="7">
                  <c:v>ALIAS 8</c:v>
                </c:pt>
                <c:pt idx="8">
                  <c:v>ALIAS 9</c:v>
                </c:pt>
                <c:pt idx="9">
                  <c:v>ALIAS 10</c:v>
                </c:pt>
                <c:pt idx="10">
                  <c:v>ALIAS 11</c:v>
                </c:pt>
                <c:pt idx="11">
                  <c:v>ALIAS 12</c:v>
                </c:pt>
                <c:pt idx="12">
                  <c:v>ALIAS 13</c:v>
                </c:pt>
                <c:pt idx="13">
                  <c:v>ALIAS 14</c:v>
                </c:pt>
                <c:pt idx="14">
                  <c:v>ALIAS 15</c:v>
                </c:pt>
              </c:strCache>
            </c:strRef>
          </c:cat>
          <c:val>
            <c:numRef>
              <c:f>AA!$O$39:$O$53</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v>% incumplimiento de nivel A+AA</c:v>
          </c:tx>
          <c:spPr>
            <a:solidFill>
              <a:srgbClr val="FF0000"/>
            </a:solidFill>
          </c:spPr>
          <c:invertIfNegative val="0"/>
          <c:cat>
            <c:strRef>
              <c:f>AA!$H$39:$H$53</c:f>
              <c:strCache>
                <c:ptCount val="15"/>
                <c:pt idx="0">
                  <c:v>ALIAS 1</c:v>
                </c:pt>
                <c:pt idx="1">
                  <c:v>ALIAS 2</c:v>
                </c:pt>
                <c:pt idx="2">
                  <c:v>ALIAS 3</c:v>
                </c:pt>
                <c:pt idx="3">
                  <c:v>ALIAS 4</c:v>
                </c:pt>
                <c:pt idx="4">
                  <c:v>ALIAS 5</c:v>
                </c:pt>
                <c:pt idx="5">
                  <c:v>ALIAS 6</c:v>
                </c:pt>
                <c:pt idx="6">
                  <c:v>ALIAS 7</c:v>
                </c:pt>
                <c:pt idx="7">
                  <c:v>ALIAS 8</c:v>
                </c:pt>
                <c:pt idx="8">
                  <c:v>ALIAS 9</c:v>
                </c:pt>
                <c:pt idx="9">
                  <c:v>ALIAS 10</c:v>
                </c:pt>
                <c:pt idx="10">
                  <c:v>ALIAS 11</c:v>
                </c:pt>
                <c:pt idx="11">
                  <c:v>ALIAS 12</c:v>
                </c:pt>
                <c:pt idx="12">
                  <c:v>ALIAS 13</c:v>
                </c:pt>
                <c:pt idx="13">
                  <c:v>ALIAS 14</c:v>
                </c:pt>
                <c:pt idx="14">
                  <c:v>ALIAS 15</c:v>
                </c:pt>
              </c:strCache>
            </c:strRef>
          </c:cat>
          <c:val>
            <c:numRef>
              <c:f>AA!$P$39:$P$53</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1"/>
          <c:showCatName val="0"/>
          <c:showSerName val="0"/>
          <c:showPercent val="0"/>
          <c:showBubbleSize val="0"/>
        </c:dLbls>
        <c:gapWidth val="75"/>
        <c:shape val="box"/>
        <c:axId val="104966400"/>
        <c:axId val="104976384"/>
        <c:axId val="0"/>
      </c:bar3DChart>
      <c:catAx>
        <c:axId val="104966400"/>
        <c:scaling>
          <c:orientation val="minMax"/>
        </c:scaling>
        <c:delete val="0"/>
        <c:axPos val="l"/>
        <c:majorTickMark val="none"/>
        <c:minorTickMark val="none"/>
        <c:tickLblPos val="nextTo"/>
        <c:crossAx val="104976384"/>
        <c:crosses val="autoZero"/>
        <c:auto val="1"/>
        <c:lblAlgn val="ctr"/>
        <c:lblOffset val="100"/>
        <c:noMultiLvlLbl val="0"/>
      </c:catAx>
      <c:valAx>
        <c:axId val="104976384"/>
        <c:scaling>
          <c:orientation val="minMax"/>
        </c:scaling>
        <c:delete val="0"/>
        <c:axPos val="b"/>
        <c:numFmt formatCode="0.00" sourceLinked="1"/>
        <c:majorTickMark val="none"/>
        <c:minorTickMark val="none"/>
        <c:tickLblPos val="nextTo"/>
        <c:crossAx val="1049664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'Por puntos de verificación'!$C$2</c:f>
              <c:strCache>
                <c:ptCount val="1"/>
                <c:pt idx="0">
                  <c:v>Nº páginas cumplen</c:v>
                </c:pt>
              </c:strCache>
            </c:strRef>
          </c:tx>
          <c:invertIfNegative val="0"/>
          <c:cat>
            <c:strRef>
              <c:f>Hoja4!$A$13:$A$31</c:f>
              <c:strCache>
                <c:ptCount val="19"/>
                <c:pt idx="0">
                  <c:v>1.1 </c:v>
                </c:pt>
                <c:pt idx="1">
                  <c:v>1.2</c:v>
                </c:pt>
                <c:pt idx="2">
                  <c:v>1.3 </c:v>
                </c:pt>
                <c:pt idx="3">
                  <c:v>1.4 </c:v>
                </c:pt>
                <c:pt idx="4">
                  <c:v>2.1 </c:v>
                </c:pt>
                <c:pt idx="5">
                  <c:v>4.1 </c:v>
                </c:pt>
                <c:pt idx="6">
                  <c:v>4.3</c:v>
                </c:pt>
                <c:pt idx="7">
                  <c:v>5.1 </c:v>
                </c:pt>
                <c:pt idx="8">
                  <c:v>5.2 </c:v>
                </c:pt>
                <c:pt idx="9">
                  <c:v>6.1 </c:v>
                </c:pt>
                <c:pt idx="10">
                  <c:v>6.2</c:v>
                </c:pt>
                <c:pt idx="11">
                  <c:v>6.3 </c:v>
                </c:pt>
                <c:pt idx="12">
                  <c:v>7.1 </c:v>
                </c:pt>
                <c:pt idx="13">
                  <c:v>8.1 </c:v>
                </c:pt>
                <c:pt idx="14">
                  <c:v>9.1 </c:v>
                </c:pt>
                <c:pt idx="15">
                  <c:v>11.4 </c:v>
                </c:pt>
                <c:pt idx="16">
                  <c:v>12.1 </c:v>
                </c:pt>
                <c:pt idx="17">
                  <c:v>13.1 </c:v>
                </c:pt>
                <c:pt idx="18">
                  <c:v>14.1</c:v>
                </c:pt>
              </c:strCache>
            </c:strRef>
          </c:cat>
          <c:val>
            <c:numRef>
              <c:f>'Por puntos de verificación'!$C$3:$C$21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'Por puntos de verificación'!$D$2</c:f>
              <c:strCache>
                <c:ptCount val="1"/>
                <c:pt idx="0">
                  <c:v>Nº páginas no cumplen</c:v>
                </c:pt>
              </c:strCache>
            </c:strRef>
          </c:tx>
          <c:invertIfNegative val="0"/>
          <c:cat>
            <c:strRef>
              <c:f>Hoja4!$A$13:$A$31</c:f>
              <c:strCache>
                <c:ptCount val="19"/>
                <c:pt idx="0">
                  <c:v>1.1 </c:v>
                </c:pt>
                <c:pt idx="1">
                  <c:v>1.2</c:v>
                </c:pt>
                <c:pt idx="2">
                  <c:v>1.3 </c:v>
                </c:pt>
                <c:pt idx="3">
                  <c:v>1.4 </c:v>
                </c:pt>
                <c:pt idx="4">
                  <c:v>2.1 </c:v>
                </c:pt>
                <c:pt idx="5">
                  <c:v>4.1 </c:v>
                </c:pt>
                <c:pt idx="6">
                  <c:v>4.3</c:v>
                </c:pt>
                <c:pt idx="7">
                  <c:v>5.1 </c:v>
                </c:pt>
                <c:pt idx="8">
                  <c:v>5.2 </c:v>
                </c:pt>
                <c:pt idx="9">
                  <c:v>6.1 </c:v>
                </c:pt>
                <c:pt idx="10">
                  <c:v>6.2</c:v>
                </c:pt>
                <c:pt idx="11">
                  <c:v>6.3 </c:v>
                </c:pt>
                <c:pt idx="12">
                  <c:v>7.1 </c:v>
                </c:pt>
                <c:pt idx="13">
                  <c:v>8.1 </c:v>
                </c:pt>
                <c:pt idx="14">
                  <c:v>9.1 </c:v>
                </c:pt>
                <c:pt idx="15">
                  <c:v>11.4 </c:v>
                </c:pt>
                <c:pt idx="16">
                  <c:v>12.1 </c:v>
                </c:pt>
                <c:pt idx="17">
                  <c:v>13.1 </c:v>
                </c:pt>
                <c:pt idx="18">
                  <c:v>14.1</c:v>
                </c:pt>
              </c:strCache>
            </c:strRef>
          </c:cat>
          <c:val>
            <c:numRef>
              <c:f>'Por puntos de verificación'!$D$3:$D$21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'Por puntos de verificación'!$E$2</c:f>
              <c:strCache>
                <c:ptCount val="1"/>
                <c:pt idx="0">
                  <c:v>Nº páginas que no aplica</c:v>
                </c:pt>
              </c:strCache>
            </c:strRef>
          </c:tx>
          <c:invertIfNegative val="0"/>
          <c:cat>
            <c:strRef>
              <c:f>Hoja4!$A$13:$A$31</c:f>
              <c:strCache>
                <c:ptCount val="19"/>
                <c:pt idx="0">
                  <c:v>1.1 </c:v>
                </c:pt>
                <c:pt idx="1">
                  <c:v>1.2</c:v>
                </c:pt>
                <c:pt idx="2">
                  <c:v>1.3 </c:v>
                </c:pt>
                <c:pt idx="3">
                  <c:v>1.4 </c:v>
                </c:pt>
                <c:pt idx="4">
                  <c:v>2.1 </c:v>
                </c:pt>
                <c:pt idx="5">
                  <c:v>4.1 </c:v>
                </c:pt>
                <c:pt idx="6">
                  <c:v>4.3</c:v>
                </c:pt>
                <c:pt idx="7">
                  <c:v>5.1 </c:v>
                </c:pt>
                <c:pt idx="8">
                  <c:v>5.2 </c:v>
                </c:pt>
                <c:pt idx="9">
                  <c:v>6.1 </c:v>
                </c:pt>
                <c:pt idx="10">
                  <c:v>6.2</c:v>
                </c:pt>
                <c:pt idx="11">
                  <c:v>6.3 </c:v>
                </c:pt>
                <c:pt idx="12">
                  <c:v>7.1 </c:v>
                </c:pt>
                <c:pt idx="13">
                  <c:v>8.1 </c:v>
                </c:pt>
                <c:pt idx="14">
                  <c:v>9.1 </c:v>
                </c:pt>
                <c:pt idx="15">
                  <c:v>11.4 </c:v>
                </c:pt>
                <c:pt idx="16">
                  <c:v>12.1 </c:v>
                </c:pt>
                <c:pt idx="17">
                  <c:v>13.1 </c:v>
                </c:pt>
                <c:pt idx="18">
                  <c:v>14.1</c:v>
                </c:pt>
              </c:strCache>
            </c:strRef>
          </c:cat>
          <c:val>
            <c:numRef>
              <c:f>'Por puntos de verificación'!$E$3:$E$21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axId val="105892864"/>
        <c:axId val="97166080"/>
      </c:barChart>
      <c:catAx>
        <c:axId val="105892864"/>
        <c:scaling>
          <c:orientation val="minMax"/>
        </c:scaling>
        <c:delete val="0"/>
        <c:axPos val="b"/>
        <c:majorTickMark val="out"/>
        <c:minorTickMark val="none"/>
        <c:tickLblPos val="nextTo"/>
        <c:crossAx val="97166080"/>
        <c:crosses val="autoZero"/>
        <c:auto val="1"/>
        <c:lblAlgn val="ctr"/>
        <c:lblOffset val="100"/>
        <c:noMultiLvlLbl val="0"/>
      </c:catAx>
      <c:valAx>
        <c:axId val="97166080"/>
        <c:scaling>
          <c:orientation val="minMax"/>
        </c:scaling>
        <c:delete val="0"/>
        <c:axPos val="l"/>
        <c:majorGridlines/>
        <c:numFmt formatCode="General" sourceLinked="1"/>
        <c:majorTickMark val="out"/>
        <c:minorTickMark val="none"/>
        <c:tickLblPos val="nextTo"/>
        <c:crossAx val="1058928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Hoja4!$A$13</c:f>
              <c:strCache>
                <c:ptCount val="1"/>
                <c:pt idx="0">
                  <c:v>1.1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verificación'!$C$3:$E$3</c:f>
              <c:numCache>
                <c:formatCode>General</c:formatCode>
                <c:ptCount val="3"/>
                <c:pt idx="0">
                  <c:v>0</c:v>
                </c:pt>
                <c:pt idx="1">
                  <c:v>0</c:v>
                </c:pt>
                <c:pt idx="2">
                  <c:v>0</c:v>
                </c:pt>
              </c:numCache>
            </c:numRef>
          </c:val>
        </c:ser>
        <c:ser>
          <c:idx val="1"/>
          <c:order val="1"/>
          <c:tx>
            <c:strRef>
              <c:f>Hoja4!$A$14</c:f>
              <c:strCache>
                <c:ptCount val="1"/>
                <c:pt idx="0">
                  <c:v>1.2</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verificación'!$C$4:$E$4</c:f>
              <c:numCache>
                <c:formatCode>General</c:formatCode>
                <c:ptCount val="3"/>
                <c:pt idx="0">
                  <c:v>0</c:v>
                </c:pt>
                <c:pt idx="1">
                  <c:v>0</c:v>
                </c:pt>
                <c:pt idx="2">
                  <c:v>0</c:v>
                </c:pt>
              </c:numCache>
            </c:numRef>
          </c:val>
        </c:ser>
        <c:ser>
          <c:idx val="2"/>
          <c:order val="2"/>
          <c:tx>
            <c:strRef>
              <c:f>Hoja4!$A$15</c:f>
              <c:strCache>
                <c:ptCount val="1"/>
                <c:pt idx="0">
                  <c:v>1.3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verificación'!$C$5:$E$5</c:f>
              <c:numCache>
                <c:formatCode>General</c:formatCode>
                <c:ptCount val="3"/>
                <c:pt idx="0">
                  <c:v>0</c:v>
                </c:pt>
                <c:pt idx="1">
                  <c:v>0</c:v>
                </c:pt>
                <c:pt idx="2">
                  <c:v>0</c:v>
                </c:pt>
              </c:numCache>
            </c:numRef>
          </c:val>
        </c:ser>
        <c:ser>
          <c:idx val="3"/>
          <c:order val="3"/>
          <c:tx>
            <c:strRef>
              <c:f>Hoja4!$A$16</c:f>
              <c:strCache>
                <c:ptCount val="1"/>
                <c:pt idx="0">
                  <c:v>1.4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verificación'!$C$6:$E$6</c:f>
              <c:numCache>
                <c:formatCode>General</c:formatCode>
                <c:ptCount val="3"/>
                <c:pt idx="0">
                  <c:v>0</c:v>
                </c:pt>
                <c:pt idx="1">
                  <c:v>0</c:v>
                </c:pt>
                <c:pt idx="2">
                  <c:v>0</c:v>
                </c:pt>
              </c:numCache>
            </c:numRef>
          </c:val>
        </c:ser>
        <c:ser>
          <c:idx val="4"/>
          <c:order val="4"/>
          <c:tx>
            <c:strRef>
              <c:f>Hoja4!$A$17</c:f>
              <c:strCache>
                <c:ptCount val="1"/>
                <c:pt idx="0">
                  <c:v>2.1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verificación'!$C$7:$E$7</c:f>
              <c:numCache>
                <c:formatCode>General</c:formatCode>
                <c:ptCount val="3"/>
                <c:pt idx="0">
                  <c:v>0</c:v>
                </c:pt>
                <c:pt idx="1">
                  <c:v>0</c:v>
                </c:pt>
                <c:pt idx="2">
                  <c:v>0</c:v>
                </c:pt>
              </c:numCache>
            </c:numRef>
          </c:val>
        </c:ser>
        <c:ser>
          <c:idx val="5"/>
          <c:order val="5"/>
          <c:tx>
            <c:strRef>
              <c:f>Hoja4!$A$18</c:f>
              <c:strCache>
                <c:ptCount val="1"/>
                <c:pt idx="0">
                  <c:v>4.1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verificación'!$C$8:$E$8</c:f>
              <c:numCache>
                <c:formatCode>General</c:formatCode>
                <c:ptCount val="3"/>
                <c:pt idx="0">
                  <c:v>0</c:v>
                </c:pt>
                <c:pt idx="1">
                  <c:v>0</c:v>
                </c:pt>
                <c:pt idx="2">
                  <c:v>0</c:v>
                </c:pt>
              </c:numCache>
            </c:numRef>
          </c:val>
        </c:ser>
        <c:ser>
          <c:idx val="6"/>
          <c:order val="6"/>
          <c:tx>
            <c:strRef>
              <c:f>Hoja4!$A$19</c:f>
              <c:strCache>
                <c:ptCount val="1"/>
                <c:pt idx="0">
                  <c:v>4.3</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verificación'!$C$9:$E$9</c:f>
              <c:numCache>
                <c:formatCode>General</c:formatCode>
                <c:ptCount val="3"/>
                <c:pt idx="0">
                  <c:v>0</c:v>
                </c:pt>
                <c:pt idx="1">
                  <c:v>0</c:v>
                </c:pt>
                <c:pt idx="2">
                  <c:v>0</c:v>
                </c:pt>
              </c:numCache>
            </c:numRef>
          </c:val>
        </c:ser>
        <c:ser>
          <c:idx val="7"/>
          <c:order val="7"/>
          <c:tx>
            <c:strRef>
              <c:f>Hoja4!$A$20</c:f>
              <c:strCache>
                <c:ptCount val="1"/>
                <c:pt idx="0">
                  <c:v>5.1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verificación'!$C$10:$E$10</c:f>
              <c:numCache>
                <c:formatCode>General</c:formatCode>
                <c:ptCount val="3"/>
                <c:pt idx="0">
                  <c:v>0</c:v>
                </c:pt>
                <c:pt idx="1">
                  <c:v>0</c:v>
                </c:pt>
                <c:pt idx="2">
                  <c:v>0</c:v>
                </c:pt>
              </c:numCache>
            </c:numRef>
          </c:val>
        </c:ser>
        <c:ser>
          <c:idx val="8"/>
          <c:order val="8"/>
          <c:tx>
            <c:strRef>
              <c:f>Hoja4!$A$21</c:f>
              <c:strCache>
                <c:ptCount val="1"/>
                <c:pt idx="0">
                  <c:v>5.2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verificación'!$C$11:$E$11</c:f>
              <c:numCache>
                <c:formatCode>General</c:formatCode>
                <c:ptCount val="3"/>
                <c:pt idx="0">
                  <c:v>0</c:v>
                </c:pt>
                <c:pt idx="1">
                  <c:v>0</c:v>
                </c:pt>
                <c:pt idx="2">
                  <c:v>0</c:v>
                </c:pt>
              </c:numCache>
            </c:numRef>
          </c:val>
        </c:ser>
        <c:ser>
          <c:idx val="9"/>
          <c:order val="9"/>
          <c:tx>
            <c:strRef>
              <c:f>Hoja4!$A$22</c:f>
              <c:strCache>
                <c:ptCount val="1"/>
                <c:pt idx="0">
                  <c:v>6.1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verificación'!$C$12:$E$12</c:f>
              <c:numCache>
                <c:formatCode>General</c:formatCode>
                <c:ptCount val="3"/>
                <c:pt idx="0">
                  <c:v>0</c:v>
                </c:pt>
                <c:pt idx="1">
                  <c:v>0</c:v>
                </c:pt>
                <c:pt idx="2">
                  <c:v>0</c:v>
                </c:pt>
              </c:numCache>
            </c:numRef>
          </c:val>
        </c:ser>
        <c:ser>
          <c:idx val="10"/>
          <c:order val="10"/>
          <c:tx>
            <c:strRef>
              <c:f>Hoja4!$A$23</c:f>
              <c:strCache>
                <c:ptCount val="1"/>
                <c:pt idx="0">
                  <c:v>6.2</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verificación'!$C$13:$E$13</c:f>
              <c:numCache>
                <c:formatCode>General</c:formatCode>
                <c:ptCount val="3"/>
                <c:pt idx="0">
                  <c:v>0</c:v>
                </c:pt>
                <c:pt idx="1">
                  <c:v>0</c:v>
                </c:pt>
                <c:pt idx="2">
                  <c:v>0</c:v>
                </c:pt>
              </c:numCache>
            </c:numRef>
          </c:val>
        </c:ser>
        <c:ser>
          <c:idx val="11"/>
          <c:order val="11"/>
          <c:tx>
            <c:strRef>
              <c:f>Hoja4!$A$24</c:f>
              <c:strCache>
                <c:ptCount val="1"/>
                <c:pt idx="0">
                  <c:v>6.3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verificación'!$C$14:$E$14</c:f>
              <c:numCache>
                <c:formatCode>General</c:formatCode>
                <c:ptCount val="3"/>
                <c:pt idx="0">
                  <c:v>0</c:v>
                </c:pt>
                <c:pt idx="1">
                  <c:v>0</c:v>
                </c:pt>
                <c:pt idx="2">
                  <c:v>0</c:v>
                </c:pt>
              </c:numCache>
            </c:numRef>
          </c:val>
        </c:ser>
        <c:ser>
          <c:idx val="12"/>
          <c:order val="12"/>
          <c:tx>
            <c:strRef>
              <c:f>Hoja4!$A$25</c:f>
              <c:strCache>
                <c:ptCount val="1"/>
                <c:pt idx="0">
                  <c:v>7.1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verificación'!$C$15:$E$15</c:f>
              <c:numCache>
                <c:formatCode>General</c:formatCode>
                <c:ptCount val="3"/>
                <c:pt idx="0">
                  <c:v>0</c:v>
                </c:pt>
                <c:pt idx="1">
                  <c:v>0</c:v>
                </c:pt>
                <c:pt idx="2">
                  <c:v>0</c:v>
                </c:pt>
              </c:numCache>
            </c:numRef>
          </c:val>
        </c:ser>
        <c:ser>
          <c:idx val="13"/>
          <c:order val="13"/>
          <c:tx>
            <c:strRef>
              <c:f>Hoja4!$A$26</c:f>
              <c:strCache>
                <c:ptCount val="1"/>
                <c:pt idx="0">
                  <c:v>8.1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verificación'!$C$16:$E$16</c:f>
              <c:numCache>
                <c:formatCode>General</c:formatCode>
                <c:ptCount val="3"/>
                <c:pt idx="0">
                  <c:v>0</c:v>
                </c:pt>
                <c:pt idx="1">
                  <c:v>0</c:v>
                </c:pt>
                <c:pt idx="2">
                  <c:v>0</c:v>
                </c:pt>
              </c:numCache>
            </c:numRef>
          </c:val>
        </c:ser>
        <c:ser>
          <c:idx val="14"/>
          <c:order val="14"/>
          <c:tx>
            <c:strRef>
              <c:f>Hoja4!$A$27</c:f>
              <c:strCache>
                <c:ptCount val="1"/>
                <c:pt idx="0">
                  <c:v>9.1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verificación'!$C$17:$E$17</c:f>
              <c:numCache>
                <c:formatCode>General</c:formatCode>
                <c:ptCount val="3"/>
                <c:pt idx="0">
                  <c:v>0</c:v>
                </c:pt>
                <c:pt idx="1">
                  <c:v>0</c:v>
                </c:pt>
                <c:pt idx="2">
                  <c:v>0</c:v>
                </c:pt>
              </c:numCache>
            </c:numRef>
          </c:val>
        </c:ser>
        <c:ser>
          <c:idx val="15"/>
          <c:order val="15"/>
          <c:tx>
            <c:strRef>
              <c:f>Hoja4!$A$28</c:f>
              <c:strCache>
                <c:ptCount val="1"/>
                <c:pt idx="0">
                  <c:v>11.4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verificación'!$C$18:$E$18</c:f>
              <c:numCache>
                <c:formatCode>General</c:formatCode>
                <c:ptCount val="3"/>
                <c:pt idx="0">
                  <c:v>0</c:v>
                </c:pt>
                <c:pt idx="1">
                  <c:v>0</c:v>
                </c:pt>
                <c:pt idx="2">
                  <c:v>0</c:v>
                </c:pt>
              </c:numCache>
            </c:numRef>
          </c:val>
        </c:ser>
        <c:ser>
          <c:idx val="16"/>
          <c:order val="16"/>
          <c:tx>
            <c:strRef>
              <c:f>Hoja4!$A$29</c:f>
              <c:strCache>
                <c:ptCount val="1"/>
                <c:pt idx="0">
                  <c:v>12.1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verificación'!$C$19:$E$19</c:f>
              <c:numCache>
                <c:formatCode>General</c:formatCode>
                <c:ptCount val="3"/>
                <c:pt idx="0">
                  <c:v>0</c:v>
                </c:pt>
                <c:pt idx="1">
                  <c:v>0</c:v>
                </c:pt>
                <c:pt idx="2">
                  <c:v>0</c:v>
                </c:pt>
              </c:numCache>
            </c:numRef>
          </c:val>
        </c:ser>
        <c:ser>
          <c:idx val="17"/>
          <c:order val="17"/>
          <c:tx>
            <c:strRef>
              <c:f>Hoja4!$A$30</c:f>
              <c:strCache>
                <c:ptCount val="1"/>
                <c:pt idx="0">
                  <c:v>13.1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verificación'!$C$20:$E$20</c:f>
              <c:numCache>
                <c:formatCode>General</c:formatCode>
                <c:ptCount val="3"/>
                <c:pt idx="0">
                  <c:v>0</c:v>
                </c:pt>
                <c:pt idx="1">
                  <c:v>0</c:v>
                </c:pt>
                <c:pt idx="2">
                  <c:v>0</c:v>
                </c:pt>
              </c:numCache>
            </c:numRef>
          </c:val>
        </c:ser>
        <c:ser>
          <c:idx val="18"/>
          <c:order val="18"/>
          <c:tx>
            <c:strRef>
              <c:f>Hoja4!$A$31</c:f>
              <c:strCache>
                <c:ptCount val="1"/>
                <c:pt idx="0">
                  <c:v>14.1</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verificación'!$C$21:$E$21</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axId val="105667200"/>
        <c:axId val="105668992"/>
      </c:barChart>
      <c:catAx>
        <c:axId val="105667200"/>
        <c:scaling>
          <c:orientation val="minMax"/>
        </c:scaling>
        <c:delete val="0"/>
        <c:axPos val="b"/>
        <c:majorTickMark val="none"/>
        <c:minorTickMark val="none"/>
        <c:tickLblPos val="nextTo"/>
        <c:crossAx val="105668992"/>
        <c:crosses val="autoZero"/>
        <c:auto val="1"/>
        <c:lblAlgn val="ctr"/>
        <c:lblOffset val="100"/>
        <c:noMultiLvlLbl val="0"/>
      </c:catAx>
      <c:valAx>
        <c:axId val="105668992"/>
        <c:scaling>
          <c:orientation val="minMax"/>
        </c:scaling>
        <c:delete val="0"/>
        <c:axPos val="l"/>
        <c:majorGridlines/>
        <c:title>
          <c:tx>
            <c:rich>
              <a:bodyPr/>
              <a:lstStyle/>
              <a:p>
                <a:pPr>
                  <a:defRPr/>
                </a:pPr>
                <a:r>
                  <a:rPr lang="es-ES"/>
                  <a:t>Nº de páginas</a:t>
                </a:r>
              </a:p>
            </c:rich>
          </c:tx>
          <c:overlay val="0"/>
        </c:title>
        <c:numFmt formatCode="General" sourceLinked="1"/>
        <c:majorTickMark val="none"/>
        <c:minorTickMark val="none"/>
        <c:tickLblPos val="nextTo"/>
        <c:crossAx val="10566720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Hoja4!$C$13</c:f>
              <c:strCache>
                <c:ptCount val="1"/>
                <c:pt idx="0">
                  <c:v>2.2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verificación'!$C$22:$E$22</c:f>
              <c:numCache>
                <c:formatCode>General</c:formatCode>
                <c:ptCount val="3"/>
                <c:pt idx="0">
                  <c:v>0</c:v>
                </c:pt>
                <c:pt idx="1">
                  <c:v>0</c:v>
                </c:pt>
                <c:pt idx="2">
                  <c:v>0</c:v>
                </c:pt>
              </c:numCache>
            </c:numRef>
          </c:val>
        </c:ser>
        <c:ser>
          <c:idx val="1"/>
          <c:order val="1"/>
          <c:tx>
            <c:strRef>
              <c:f>Hoja4!$C$14</c:f>
              <c:strCache>
                <c:ptCount val="1"/>
                <c:pt idx="0">
                  <c:v>3.1 </c:v>
                </c:pt>
              </c:strCache>
            </c:strRef>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verificación'!$C$23:$E$23</c:f>
              <c:numCache>
                <c:formatCode>General</c:formatCode>
                <c:ptCount val="3"/>
                <c:pt idx="0">
                  <c:v>0</c:v>
                </c:pt>
                <c:pt idx="1">
                  <c:v>0</c:v>
                </c:pt>
                <c:pt idx="2">
                  <c:v>0</c:v>
                </c:pt>
              </c:numCache>
            </c:numRef>
          </c:val>
        </c:ser>
        <c:ser>
          <c:idx val="2"/>
          <c:order val="2"/>
          <c:tx>
            <c:v>3.2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verificación'!$C$24:$E$24</c:f>
              <c:numCache>
                <c:formatCode>General</c:formatCode>
                <c:ptCount val="3"/>
                <c:pt idx="0">
                  <c:v>0</c:v>
                </c:pt>
                <c:pt idx="1">
                  <c:v>0</c:v>
                </c:pt>
                <c:pt idx="2">
                  <c:v>0</c:v>
                </c:pt>
              </c:numCache>
            </c:numRef>
          </c:val>
        </c:ser>
        <c:ser>
          <c:idx val="3"/>
          <c:order val="3"/>
          <c:tx>
            <c:v>3.3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verificación'!$C$25:$E$25</c:f>
              <c:numCache>
                <c:formatCode>General</c:formatCode>
                <c:ptCount val="3"/>
                <c:pt idx="0">
                  <c:v>0</c:v>
                </c:pt>
                <c:pt idx="1">
                  <c:v>0</c:v>
                </c:pt>
                <c:pt idx="2">
                  <c:v>0</c:v>
                </c:pt>
              </c:numCache>
            </c:numRef>
          </c:val>
        </c:ser>
        <c:ser>
          <c:idx val="4"/>
          <c:order val="4"/>
          <c:tx>
            <c:v>3.4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verificación'!$C$26:$E$26</c:f>
              <c:numCache>
                <c:formatCode>General</c:formatCode>
                <c:ptCount val="3"/>
                <c:pt idx="0">
                  <c:v>0</c:v>
                </c:pt>
                <c:pt idx="1">
                  <c:v>0</c:v>
                </c:pt>
                <c:pt idx="2">
                  <c:v>0</c:v>
                </c:pt>
              </c:numCache>
            </c:numRef>
          </c:val>
        </c:ser>
        <c:ser>
          <c:idx val="5"/>
          <c:order val="5"/>
          <c:tx>
            <c:v>3.5</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verificación'!$C$27:$E$27</c:f>
              <c:numCache>
                <c:formatCode>General</c:formatCode>
                <c:ptCount val="3"/>
                <c:pt idx="0">
                  <c:v>0</c:v>
                </c:pt>
                <c:pt idx="1">
                  <c:v>0</c:v>
                </c:pt>
                <c:pt idx="2">
                  <c:v>0</c:v>
                </c:pt>
              </c:numCache>
            </c:numRef>
          </c:val>
        </c:ser>
        <c:ser>
          <c:idx val="6"/>
          <c:order val="6"/>
          <c:tx>
            <c:v>3.6</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verificación'!$C$28:$E$28</c:f>
              <c:numCache>
                <c:formatCode>General</c:formatCode>
                <c:ptCount val="3"/>
                <c:pt idx="0">
                  <c:v>0</c:v>
                </c:pt>
                <c:pt idx="1">
                  <c:v>0</c:v>
                </c:pt>
                <c:pt idx="2">
                  <c:v>0</c:v>
                </c:pt>
              </c:numCache>
            </c:numRef>
          </c:val>
        </c:ser>
        <c:ser>
          <c:idx val="7"/>
          <c:order val="7"/>
          <c:tx>
            <c:v>3.7</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verificación'!$C$29:$E$29</c:f>
              <c:numCache>
                <c:formatCode>General</c:formatCode>
                <c:ptCount val="3"/>
                <c:pt idx="0">
                  <c:v>0</c:v>
                </c:pt>
                <c:pt idx="1">
                  <c:v>0</c:v>
                </c:pt>
                <c:pt idx="2">
                  <c:v>0</c:v>
                </c:pt>
              </c:numCache>
            </c:numRef>
          </c:val>
        </c:ser>
        <c:ser>
          <c:idx val="8"/>
          <c:order val="8"/>
          <c:tx>
            <c:v>5.3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verificación'!$C$30:$E$30</c:f>
              <c:numCache>
                <c:formatCode>General</c:formatCode>
                <c:ptCount val="3"/>
                <c:pt idx="0">
                  <c:v>0</c:v>
                </c:pt>
                <c:pt idx="1">
                  <c:v>0</c:v>
                </c:pt>
                <c:pt idx="2">
                  <c:v>0</c:v>
                </c:pt>
              </c:numCache>
            </c:numRef>
          </c:val>
        </c:ser>
        <c:ser>
          <c:idx val="9"/>
          <c:order val="9"/>
          <c:tx>
            <c:v>5.4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verificación'!$C$31:$E$31</c:f>
              <c:numCache>
                <c:formatCode>General</c:formatCode>
                <c:ptCount val="3"/>
                <c:pt idx="0">
                  <c:v>0</c:v>
                </c:pt>
                <c:pt idx="1">
                  <c:v>0</c:v>
                </c:pt>
                <c:pt idx="2">
                  <c:v>0</c:v>
                </c:pt>
              </c:numCache>
            </c:numRef>
          </c:val>
        </c:ser>
        <c:ser>
          <c:idx val="10"/>
          <c:order val="10"/>
          <c:tx>
            <c:v>5.5</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verificación'!$C$32:$E$32</c:f>
              <c:numCache>
                <c:formatCode>General</c:formatCode>
                <c:ptCount val="3"/>
                <c:pt idx="0">
                  <c:v>0</c:v>
                </c:pt>
                <c:pt idx="1">
                  <c:v>0</c:v>
                </c:pt>
                <c:pt idx="2">
                  <c:v>0</c:v>
                </c:pt>
              </c:numCache>
            </c:numRef>
          </c:val>
        </c:ser>
        <c:ser>
          <c:idx val="11"/>
          <c:order val="11"/>
          <c:tx>
            <c:v>6.4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verificación'!$C$33:$E$33</c:f>
              <c:numCache>
                <c:formatCode>General</c:formatCode>
                <c:ptCount val="3"/>
                <c:pt idx="0">
                  <c:v>0</c:v>
                </c:pt>
                <c:pt idx="1">
                  <c:v>0</c:v>
                </c:pt>
                <c:pt idx="2">
                  <c:v>0</c:v>
                </c:pt>
              </c:numCache>
            </c:numRef>
          </c:val>
        </c:ser>
        <c:ser>
          <c:idx val="12"/>
          <c:order val="12"/>
          <c:tx>
            <c:v>6.5</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verificación'!$C$34:$E$34</c:f>
              <c:numCache>
                <c:formatCode>General</c:formatCode>
                <c:ptCount val="3"/>
                <c:pt idx="0">
                  <c:v>0</c:v>
                </c:pt>
                <c:pt idx="1">
                  <c:v>0</c:v>
                </c:pt>
                <c:pt idx="2">
                  <c:v>0</c:v>
                </c:pt>
              </c:numCache>
            </c:numRef>
          </c:val>
        </c:ser>
        <c:ser>
          <c:idx val="13"/>
          <c:order val="13"/>
          <c:tx>
            <c:v>7.2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verificación'!$C$35:$E$35</c:f>
              <c:numCache>
                <c:formatCode>General</c:formatCode>
                <c:ptCount val="3"/>
                <c:pt idx="0">
                  <c:v>0</c:v>
                </c:pt>
                <c:pt idx="1">
                  <c:v>0</c:v>
                </c:pt>
                <c:pt idx="2">
                  <c:v>0</c:v>
                </c:pt>
              </c:numCache>
            </c:numRef>
          </c:val>
        </c:ser>
        <c:ser>
          <c:idx val="14"/>
          <c:order val="14"/>
          <c:tx>
            <c:v>7.3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verificación'!$C$36:$E$36</c:f>
              <c:numCache>
                <c:formatCode>General</c:formatCode>
                <c:ptCount val="3"/>
                <c:pt idx="0">
                  <c:v>0</c:v>
                </c:pt>
                <c:pt idx="1">
                  <c:v>0</c:v>
                </c:pt>
                <c:pt idx="2">
                  <c:v>0</c:v>
                </c:pt>
              </c:numCache>
            </c:numRef>
          </c:val>
        </c:ser>
        <c:ser>
          <c:idx val="15"/>
          <c:order val="15"/>
          <c:tx>
            <c:v>7.4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verificación'!$C$37:$E$37</c:f>
              <c:numCache>
                <c:formatCode>General</c:formatCode>
                <c:ptCount val="3"/>
                <c:pt idx="0">
                  <c:v>0</c:v>
                </c:pt>
                <c:pt idx="1">
                  <c:v>0</c:v>
                </c:pt>
                <c:pt idx="2">
                  <c:v>0</c:v>
                </c:pt>
              </c:numCache>
            </c:numRef>
          </c:val>
        </c:ser>
        <c:ser>
          <c:idx val="16"/>
          <c:order val="16"/>
          <c:tx>
            <c:v>7.5</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verificación'!$C$38:$E$38</c:f>
              <c:numCache>
                <c:formatCode>General</c:formatCode>
                <c:ptCount val="3"/>
                <c:pt idx="0">
                  <c:v>0</c:v>
                </c:pt>
                <c:pt idx="1">
                  <c:v>0</c:v>
                </c:pt>
                <c:pt idx="2">
                  <c:v>0</c:v>
                </c:pt>
              </c:numCache>
            </c:numRef>
          </c:val>
        </c:ser>
        <c:ser>
          <c:idx val="17"/>
          <c:order val="17"/>
          <c:tx>
            <c:v>8.1</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verificación'!$C$39:$E$39</c:f>
              <c:numCache>
                <c:formatCode>General</c:formatCode>
                <c:ptCount val="3"/>
                <c:pt idx="0">
                  <c:v>0</c:v>
                </c:pt>
                <c:pt idx="1">
                  <c:v>0</c:v>
                </c:pt>
                <c:pt idx="2">
                  <c:v>0</c:v>
                </c:pt>
              </c:numCache>
            </c:numRef>
          </c:val>
        </c:ser>
        <c:ser>
          <c:idx val="18"/>
          <c:order val="18"/>
          <c:tx>
            <c:v>9.2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verificación'!$C$40:$E$40</c:f>
              <c:numCache>
                <c:formatCode>General</c:formatCode>
                <c:ptCount val="3"/>
                <c:pt idx="0">
                  <c:v>0</c:v>
                </c:pt>
                <c:pt idx="1">
                  <c:v>0</c:v>
                </c:pt>
                <c:pt idx="2">
                  <c:v>0</c:v>
                </c:pt>
              </c:numCache>
            </c:numRef>
          </c:val>
        </c:ser>
        <c:ser>
          <c:idx val="19"/>
          <c:order val="19"/>
          <c:tx>
            <c:v>9.3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verificación'!$C$41:$E$41</c:f>
              <c:numCache>
                <c:formatCode>General</c:formatCode>
                <c:ptCount val="3"/>
                <c:pt idx="0">
                  <c:v>0</c:v>
                </c:pt>
                <c:pt idx="1">
                  <c:v>0</c:v>
                </c:pt>
                <c:pt idx="2">
                  <c:v>0</c:v>
                </c:pt>
              </c:numCache>
            </c:numRef>
          </c:val>
        </c:ser>
        <c:ser>
          <c:idx val="20"/>
          <c:order val="20"/>
          <c:tx>
            <c:v>9.4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verificación'!$C$42:$E$42</c:f>
              <c:numCache>
                <c:formatCode>General</c:formatCode>
                <c:ptCount val="3"/>
                <c:pt idx="0">
                  <c:v>0</c:v>
                </c:pt>
                <c:pt idx="1">
                  <c:v>0</c:v>
                </c:pt>
                <c:pt idx="2">
                  <c:v>0</c:v>
                </c:pt>
              </c:numCache>
            </c:numRef>
          </c:val>
        </c:ser>
        <c:ser>
          <c:idx val="21"/>
          <c:order val="21"/>
          <c:tx>
            <c:v>10.1</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verificación'!$C$43:$E$43</c:f>
              <c:numCache>
                <c:formatCode>General</c:formatCode>
                <c:ptCount val="3"/>
                <c:pt idx="0">
                  <c:v>0</c:v>
                </c:pt>
                <c:pt idx="1">
                  <c:v>0</c:v>
                </c:pt>
                <c:pt idx="2">
                  <c:v>0</c:v>
                </c:pt>
              </c:numCache>
            </c:numRef>
          </c:val>
        </c:ser>
        <c:ser>
          <c:idx val="22"/>
          <c:order val="22"/>
          <c:tx>
            <c:v>10.2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verificación'!$C$44:$E$44</c:f>
              <c:numCache>
                <c:formatCode>General</c:formatCode>
                <c:ptCount val="3"/>
                <c:pt idx="0">
                  <c:v>0</c:v>
                </c:pt>
                <c:pt idx="1">
                  <c:v>0</c:v>
                </c:pt>
                <c:pt idx="2">
                  <c:v>0</c:v>
                </c:pt>
              </c:numCache>
            </c:numRef>
          </c:val>
        </c:ser>
        <c:ser>
          <c:idx val="23"/>
          <c:order val="23"/>
          <c:tx>
            <c:v>12.4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verificación'!$C$45:$E$45</c:f>
              <c:numCache>
                <c:formatCode>General</c:formatCode>
                <c:ptCount val="3"/>
                <c:pt idx="0">
                  <c:v>0</c:v>
                </c:pt>
                <c:pt idx="1">
                  <c:v>0</c:v>
                </c:pt>
                <c:pt idx="2">
                  <c:v>0</c:v>
                </c:pt>
              </c:numCache>
            </c:numRef>
          </c:val>
        </c:ser>
        <c:ser>
          <c:idx val="24"/>
          <c:order val="24"/>
          <c:tx>
            <c:v>11.1</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verificación'!$C$46:$E$46</c:f>
              <c:numCache>
                <c:formatCode>General</c:formatCode>
                <c:ptCount val="3"/>
                <c:pt idx="0">
                  <c:v>0</c:v>
                </c:pt>
                <c:pt idx="1">
                  <c:v>0</c:v>
                </c:pt>
                <c:pt idx="2">
                  <c:v>0</c:v>
                </c:pt>
              </c:numCache>
            </c:numRef>
          </c:val>
        </c:ser>
        <c:ser>
          <c:idx val="25"/>
          <c:order val="25"/>
          <c:tx>
            <c:v>11.2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verificación'!$C$47:$E$47</c:f>
              <c:numCache>
                <c:formatCode>General</c:formatCode>
                <c:ptCount val="3"/>
                <c:pt idx="0">
                  <c:v>0</c:v>
                </c:pt>
                <c:pt idx="1">
                  <c:v>0</c:v>
                </c:pt>
                <c:pt idx="2">
                  <c:v>0</c:v>
                </c:pt>
              </c:numCache>
            </c:numRef>
          </c:val>
        </c:ser>
        <c:ser>
          <c:idx val="26"/>
          <c:order val="26"/>
          <c:tx>
            <c:v>12.2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verificación'!$C$48:$E$48</c:f>
              <c:numCache>
                <c:formatCode>General</c:formatCode>
                <c:ptCount val="3"/>
                <c:pt idx="0">
                  <c:v>0</c:v>
                </c:pt>
                <c:pt idx="1">
                  <c:v>0</c:v>
                </c:pt>
                <c:pt idx="2">
                  <c:v>0</c:v>
                </c:pt>
              </c:numCache>
            </c:numRef>
          </c:val>
        </c:ser>
        <c:ser>
          <c:idx val="27"/>
          <c:order val="27"/>
          <c:tx>
            <c:v>12.3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verificación'!$C$49:$E$49</c:f>
              <c:numCache>
                <c:formatCode>General</c:formatCode>
                <c:ptCount val="3"/>
                <c:pt idx="0">
                  <c:v>0</c:v>
                </c:pt>
                <c:pt idx="1">
                  <c:v>0</c:v>
                </c:pt>
                <c:pt idx="2">
                  <c:v>0</c:v>
                </c:pt>
              </c:numCache>
            </c:numRef>
          </c:val>
        </c:ser>
        <c:ser>
          <c:idx val="28"/>
          <c:order val="28"/>
          <c:tx>
            <c:v>13.2</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verificación'!$C$50:$E$50</c:f>
              <c:numCache>
                <c:formatCode>General</c:formatCode>
                <c:ptCount val="3"/>
                <c:pt idx="0">
                  <c:v>0</c:v>
                </c:pt>
                <c:pt idx="1">
                  <c:v>0</c:v>
                </c:pt>
                <c:pt idx="2">
                  <c:v>0</c:v>
                </c:pt>
              </c:numCache>
            </c:numRef>
          </c:val>
        </c:ser>
        <c:ser>
          <c:idx val="29"/>
          <c:order val="29"/>
          <c:tx>
            <c:v>13.3</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verificación'!$C$51:$E$51</c:f>
              <c:numCache>
                <c:formatCode>General</c:formatCode>
                <c:ptCount val="3"/>
                <c:pt idx="0">
                  <c:v>0</c:v>
                </c:pt>
                <c:pt idx="1">
                  <c:v>0</c:v>
                </c:pt>
                <c:pt idx="2">
                  <c:v>0</c:v>
                </c:pt>
              </c:numCache>
            </c:numRef>
          </c:val>
        </c:ser>
        <c:ser>
          <c:idx val="30"/>
          <c:order val="30"/>
          <c:tx>
            <c:v>13.4</c:v>
          </c:tx>
          <c:invertIfNegative val="0"/>
          <c:cat>
            <c:strRef>
              <c:f>'Por puntos de verificación'!$C$2:$E$2</c:f>
              <c:strCache>
                <c:ptCount val="3"/>
                <c:pt idx="0">
                  <c:v>Nº páginas cumplen</c:v>
                </c:pt>
                <c:pt idx="1">
                  <c:v>Nº páginas no cumplen</c:v>
                </c:pt>
                <c:pt idx="2">
                  <c:v>Nº páginas que no aplica</c:v>
                </c:pt>
              </c:strCache>
            </c:strRef>
          </c:cat>
          <c:val>
            <c:numRef>
              <c:f>'Por puntos de verificación'!$C$52:$E$52</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axId val="105984000"/>
        <c:axId val="105985536"/>
      </c:barChart>
      <c:catAx>
        <c:axId val="105984000"/>
        <c:scaling>
          <c:orientation val="minMax"/>
        </c:scaling>
        <c:delete val="0"/>
        <c:axPos val="b"/>
        <c:majorTickMark val="none"/>
        <c:minorTickMark val="none"/>
        <c:tickLblPos val="nextTo"/>
        <c:crossAx val="105985536"/>
        <c:crosses val="autoZero"/>
        <c:auto val="1"/>
        <c:lblAlgn val="ctr"/>
        <c:lblOffset val="100"/>
        <c:noMultiLvlLbl val="0"/>
      </c:catAx>
      <c:valAx>
        <c:axId val="105985536"/>
        <c:scaling>
          <c:orientation val="minMax"/>
        </c:scaling>
        <c:delete val="0"/>
        <c:axPos val="l"/>
        <c:majorGridlines/>
        <c:title>
          <c:tx>
            <c:rich>
              <a:bodyPr/>
              <a:lstStyle/>
              <a:p>
                <a:pPr>
                  <a:defRPr/>
                </a:pPr>
                <a:r>
                  <a:rPr lang="es-ES"/>
                  <a:t>Nº de páginas</a:t>
                </a:r>
              </a:p>
            </c:rich>
          </c:tx>
          <c:overlay val="0"/>
        </c:title>
        <c:numFmt formatCode="General" sourceLinked="1"/>
        <c:majorTickMark val="none"/>
        <c:minorTickMark val="none"/>
        <c:tickLblPos val="nextTo"/>
        <c:crossAx val="10598400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Nº páginas cumplen</c:v>
          </c:tx>
          <c:invertIfNegative val="0"/>
          <c:cat>
            <c:strRef>
              <c:f>Hoja4!$C$13:$C$43</c:f>
              <c:strCache>
                <c:ptCount val="31"/>
                <c:pt idx="0">
                  <c:v>2.2 </c:v>
                </c:pt>
                <c:pt idx="1">
                  <c:v>3.1 </c:v>
                </c:pt>
                <c:pt idx="2">
                  <c:v>3.2  </c:v>
                </c:pt>
                <c:pt idx="3">
                  <c:v>3.3 </c:v>
                </c:pt>
                <c:pt idx="4">
                  <c:v>3.4 </c:v>
                </c:pt>
                <c:pt idx="5">
                  <c:v>3.5 </c:v>
                </c:pt>
                <c:pt idx="6">
                  <c:v>3.6  </c:v>
                </c:pt>
                <c:pt idx="7">
                  <c:v>3.7</c:v>
                </c:pt>
                <c:pt idx="8">
                  <c:v>5.3  </c:v>
                </c:pt>
                <c:pt idx="9">
                  <c:v>5.4 </c:v>
                </c:pt>
                <c:pt idx="10">
                  <c:v>5.5  </c:v>
                </c:pt>
                <c:pt idx="11">
                  <c:v> 6.4</c:v>
                </c:pt>
                <c:pt idx="12">
                  <c:v>6.5 </c:v>
                </c:pt>
                <c:pt idx="13">
                  <c:v>7.2 </c:v>
                </c:pt>
                <c:pt idx="14">
                  <c:v>7.3 </c:v>
                </c:pt>
                <c:pt idx="15">
                  <c:v>7.4 </c:v>
                </c:pt>
                <c:pt idx="16">
                  <c:v>7.5 </c:v>
                </c:pt>
                <c:pt idx="17">
                  <c:v>8.1 </c:v>
                </c:pt>
                <c:pt idx="18">
                  <c:v>9.2 </c:v>
                </c:pt>
                <c:pt idx="19">
                  <c:v>9.3 </c:v>
                </c:pt>
                <c:pt idx="20">
                  <c:v>9.4</c:v>
                </c:pt>
                <c:pt idx="21">
                  <c:v>10.1  </c:v>
                </c:pt>
                <c:pt idx="22">
                  <c:v>10.2 </c:v>
                </c:pt>
                <c:pt idx="23">
                  <c:v>12.4   </c:v>
                </c:pt>
                <c:pt idx="24">
                  <c:v>11.1</c:v>
                </c:pt>
                <c:pt idx="25">
                  <c:v>11.2 </c:v>
                </c:pt>
                <c:pt idx="26">
                  <c:v>12.2 </c:v>
                </c:pt>
                <c:pt idx="27">
                  <c:v>12.3 </c:v>
                </c:pt>
                <c:pt idx="28">
                  <c:v>13.2 </c:v>
                </c:pt>
                <c:pt idx="29">
                  <c:v>13.3 </c:v>
                </c:pt>
                <c:pt idx="30">
                  <c:v>13.4 </c:v>
                </c:pt>
              </c:strCache>
            </c:strRef>
          </c:cat>
          <c:val>
            <c:numRef>
              <c:f>'Por puntos de verificación'!$C$22:$C$52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v>Nº páginas no cumplen</c:v>
          </c:tx>
          <c:invertIfNegative val="0"/>
          <c:cat>
            <c:strRef>
              <c:f>Hoja4!$C$13:$C$43</c:f>
              <c:strCache>
                <c:ptCount val="31"/>
                <c:pt idx="0">
                  <c:v>2.2 </c:v>
                </c:pt>
                <c:pt idx="1">
                  <c:v>3.1 </c:v>
                </c:pt>
                <c:pt idx="2">
                  <c:v>3.2  </c:v>
                </c:pt>
                <c:pt idx="3">
                  <c:v>3.3 </c:v>
                </c:pt>
                <c:pt idx="4">
                  <c:v>3.4 </c:v>
                </c:pt>
                <c:pt idx="5">
                  <c:v>3.5 </c:v>
                </c:pt>
                <c:pt idx="6">
                  <c:v>3.6  </c:v>
                </c:pt>
                <c:pt idx="7">
                  <c:v>3.7</c:v>
                </c:pt>
                <c:pt idx="8">
                  <c:v>5.3  </c:v>
                </c:pt>
                <c:pt idx="9">
                  <c:v>5.4 </c:v>
                </c:pt>
                <c:pt idx="10">
                  <c:v>5.5  </c:v>
                </c:pt>
                <c:pt idx="11">
                  <c:v> 6.4</c:v>
                </c:pt>
                <c:pt idx="12">
                  <c:v>6.5 </c:v>
                </c:pt>
                <c:pt idx="13">
                  <c:v>7.2 </c:v>
                </c:pt>
                <c:pt idx="14">
                  <c:v>7.3 </c:v>
                </c:pt>
                <c:pt idx="15">
                  <c:v>7.4 </c:v>
                </c:pt>
                <c:pt idx="16">
                  <c:v>7.5 </c:v>
                </c:pt>
                <c:pt idx="17">
                  <c:v>8.1 </c:v>
                </c:pt>
                <c:pt idx="18">
                  <c:v>9.2 </c:v>
                </c:pt>
                <c:pt idx="19">
                  <c:v>9.3 </c:v>
                </c:pt>
                <c:pt idx="20">
                  <c:v>9.4</c:v>
                </c:pt>
                <c:pt idx="21">
                  <c:v>10.1  </c:v>
                </c:pt>
                <c:pt idx="22">
                  <c:v>10.2 </c:v>
                </c:pt>
                <c:pt idx="23">
                  <c:v>12.4   </c:v>
                </c:pt>
                <c:pt idx="24">
                  <c:v>11.1</c:v>
                </c:pt>
                <c:pt idx="25">
                  <c:v>11.2 </c:v>
                </c:pt>
                <c:pt idx="26">
                  <c:v>12.2 </c:v>
                </c:pt>
                <c:pt idx="27">
                  <c:v>12.3 </c:v>
                </c:pt>
                <c:pt idx="28">
                  <c:v>13.2 </c:v>
                </c:pt>
                <c:pt idx="29">
                  <c:v>13.3 </c:v>
                </c:pt>
                <c:pt idx="30">
                  <c:v>13.4 </c:v>
                </c:pt>
              </c:strCache>
            </c:strRef>
          </c:cat>
          <c:val>
            <c:numRef>
              <c:f>'Por puntos de verificación'!$D$22:$D$52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2"/>
          <c:order val="2"/>
          <c:tx>
            <c:v>Nº páginas no se aplica</c:v>
          </c:tx>
          <c:invertIfNegative val="0"/>
          <c:cat>
            <c:strRef>
              <c:f>Hoja4!$C$13:$C$43</c:f>
              <c:strCache>
                <c:ptCount val="31"/>
                <c:pt idx="0">
                  <c:v>2.2 </c:v>
                </c:pt>
                <c:pt idx="1">
                  <c:v>3.1 </c:v>
                </c:pt>
                <c:pt idx="2">
                  <c:v>3.2  </c:v>
                </c:pt>
                <c:pt idx="3">
                  <c:v>3.3 </c:v>
                </c:pt>
                <c:pt idx="4">
                  <c:v>3.4 </c:v>
                </c:pt>
                <c:pt idx="5">
                  <c:v>3.5 </c:v>
                </c:pt>
                <c:pt idx="6">
                  <c:v>3.6  </c:v>
                </c:pt>
                <c:pt idx="7">
                  <c:v>3.7</c:v>
                </c:pt>
                <c:pt idx="8">
                  <c:v>5.3  </c:v>
                </c:pt>
                <c:pt idx="9">
                  <c:v>5.4 </c:v>
                </c:pt>
                <c:pt idx="10">
                  <c:v>5.5  </c:v>
                </c:pt>
                <c:pt idx="11">
                  <c:v> 6.4</c:v>
                </c:pt>
                <c:pt idx="12">
                  <c:v>6.5 </c:v>
                </c:pt>
                <c:pt idx="13">
                  <c:v>7.2 </c:v>
                </c:pt>
                <c:pt idx="14">
                  <c:v>7.3 </c:v>
                </c:pt>
                <c:pt idx="15">
                  <c:v>7.4 </c:v>
                </c:pt>
                <c:pt idx="16">
                  <c:v>7.5 </c:v>
                </c:pt>
                <c:pt idx="17">
                  <c:v>8.1 </c:v>
                </c:pt>
                <c:pt idx="18">
                  <c:v>9.2 </c:v>
                </c:pt>
                <c:pt idx="19">
                  <c:v>9.3 </c:v>
                </c:pt>
                <c:pt idx="20">
                  <c:v>9.4</c:v>
                </c:pt>
                <c:pt idx="21">
                  <c:v>10.1  </c:v>
                </c:pt>
                <c:pt idx="22">
                  <c:v>10.2 </c:v>
                </c:pt>
                <c:pt idx="23">
                  <c:v>12.4   </c:v>
                </c:pt>
                <c:pt idx="24">
                  <c:v>11.1</c:v>
                </c:pt>
                <c:pt idx="25">
                  <c:v>11.2 </c:v>
                </c:pt>
                <c:pt idx="26">
                  <c:v>12.2 </c:v>
                </c:pt>
                <c:pt idx="27">
                  <c:v>12.3 </c:v>
                </c:pt>
                <c:pt idx="28">
                  <c:v>13.2 </c:v>
                </c:pt>
                <c:pt idx="29">
                  <c:v>13.3 </c:v>
                </c:pt>
                <c:pt idx="30">
                  <c:v>13.4 </c:v>
                </c:pt>
              </c:strCache>
            </c:strRef>
          </c:cat>
          <c:val>
            <c:numRef>
              <c:f>'Por puntos de verificación'!$E$22:$E$52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106022400"/>
        <c:axId val="106023936"/>
      </c:barChart>
      <c:catAx>
        <c:axId val="106022400"/>
        <c:scaling>
          <c:orientation val="minMax"/>
        </c:scaling>
        <c:delete val="0"/>
        <c:axPos val="b"/>
        <c:majorTickMark val="out"/>
        <c:minorTickMark val="none"/>
        <c:tickLblPos val="nextTo"/>
        <c:crossAx val="106023936"/>
        <c:crosses val="autoZero"/>
        <c:auto val="1"/>
        <c:lblAlgn val="ctr"/>
        <c:lblOffset val="100"/>
        <c:noMultiLvlLbl val="0"/>
      </c:catAx>
      <c:valAx>
        <c:axId val="106023936"/>
        <c:scaling>
          <c:orientation val="minMax"/>
        </c:scaling>
        <c:delete val="0"/>
        <c:axPos val="l"/>
        <c:majorGridlines/>
        <c:numFmt formatCode="General" sourceLinked="1"/>
        <c:majorTickMark val="out"/>
        <c:minorTickMark val="none"/>
        <c:tickLblPos val="nextTo"/>
        <c:crossAx val="106022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16</xdr:col>
      <xdr:colOff>495300</xdr:colOff>
      <xdr:row>0</xdr:row>
      <xdr:rowOff>14287</xdr:rowOff>
    </xdr:from>
    <xdr:to>
      <xdr:col>25</xdr:col>
      <xdr:colOff>209550</xdr:colOff>
      <xdr:row>11</xdr:row>
      <xdr:rowOff>233362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742949</xdr:colOff>
      <xdr:row>30</xdr:row>
      <xdr:rowOff>85724</xdr:rowOff>
    </xdr:from>
    <xdr:to>
      <xdr:col>17</xdr:col>
      <xdr:colOff>161925</xdr:colOff>
      <xdr:row>61</xdr:row>
      <xdr:rowOff>142876</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592667</xdr:colOff>
      <xdr:row>1</xdr:row>
      <xdr:rowOff>14817</xdr:rowOff>
    </xdr:from>
    <xdr:to>
      <xdr:col>23</xdr:col>
      <xdr:colOff>254000</xdr:colOff>
      <xdr:row>15</xdr:row>
      <xdr:rowOff>91017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15</xdr:col>
      <xdr:colOff>1117601</xdr:colOff>
      <xdr:row>87</xdr:row>
      <xdr:rowOff>114301</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180974</xdr:rowOff>
    </xdr:from>
    <xdr:to>
      <xdr:col>19</xdr:col>
      <xdr:colOff>180976</xdr:colOff>
      <xdr:row>17</xdr:row>
      <xdr:rowOff>323850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685799</xdr:colOff>
      <xdr:row>2</xdr:row>
      <xdr:rowOff>171449</xdr:rowOff>
    </xdr:from>
    <xdr:to>
      <xdr:col>32</xdr:col>
      <xdr:colOff>85724</xdr:colOff>
      <xdr:row>14</xdr:row>
      <xdr:rowOff>95250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85724</xdr:colOff>
      <xdr:row>21</xdr:row>
      <xdr:rowOff>114299</xdr:rowOff>
    </xdr:from>
    <xdr:to>
      <xdr:col>38</xdr:col>
      <xdr:colOff>514350</xdr:colOff>
      <xdr:row>42</xdr:row>
      <xdr:rowOff>123825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21</xdr:row>
      <xdr:rowOff>180975</xdr:rowOff>
    </xdr:from>
    <xdr:to>
      <xdr:col>19</xdr:col>
      <xdr:colOff>561975</xdr:colOff>
      <xdr:row>39</xdr:row>
      <xdr:rowOff>266700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ableyaccesible.com/recurso_descargas.html" TargetMode="External"/><Relationship Id="rId1" Type="http://schemas.openxmlformats.org/officeDocument/2006/relationships/hyperlink" Target="mailto:carreras.olg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G13" sqref="G13"/>
    </sheetView>
  </sheetViews>
  <sheetFormatPr baseColWidth="10" defaultColWidth="9.140625" defaultRowHeight="15" x14ac:dyDescent="0.25"/>
  <cols>
    <col min="1" max="1" width="23.28515625" customWidth="1"/>
    <col min="2" max="2" width="14.140625" customWidth="1"/>
    <col min="3" max="3" width="7.5703125" customWidth="1"/>
    <col min="4" max="4" width="12.5703125" customWidth="1"/>
    <col min="5" max="5" width="65.85546875" customWidth="1"/>
    <col min="6" max="6" width="8.28515625" customWidth="1"/>
    <col min="7" max="7" width="19.5703125" customWidth="1"/>
    <col min="8" max="8" width="52.28515625" customWidth="1"/>
  </cols>
  <sheetData>
    <row r="1" spans="1:8" ht="28.5" x14ac:dyDescent="0.45">
      <c r="A1" s="5" t="s">
        <v>134</v>
      </c>
      <c r="B1" s="5"/>
      <c r="C1" s="5"/>
      <c r="D1" s="5"/>
      <c r="G1" s="34" t="s">
        <v>130</v>
      </c>
      <c r="H1" t="s">
        <v>5</v>
      </c>
    </row>
    <row r="2" spans="1:8" x14ac:dyDescent="0.25">
      <c r="A2" t="s">
        <v>131</v>
      </c>
      <c r="G2" s="34" t="s">
        <v>135</v>
      </c>
      <c r="H2" s="46" t="s">
        <v>136</v>
      </c>
    </row>
    <row r="3" spans="1:8" x14ac:dyDescent="0.25">
      <c r="G3" s="34" t="s">
        <v>132</v>
      </c>
      <c r="H3" s="46" t="s">
        <v>133</v>
      </c>
    </row>
    <row r="4" spans="1:8" x14ac:dyDescent="0.25">
      <c r="A4" s="4" t="s">
        <v>0</v>
      </c>
      <c r="B4" s="70"/>
      <c r="C4" s="2" t="s">
        <v>4</v>
      </c>
      <c r="D4" s="70"/>
    </row>
    <row r="5" spans="1:8" x14ac:dyDescent="0.25">
      <c r="A5" s="4" t="s">
        <v>1</v>
      </c>
      <c r="B5" s="89"/>
      <c r="C5" s="90"/>
      <c r="D5" s="90"/>
      <c r="E5" s="91"/>
      <c r="G5" s="34"/>
    </row>
    <row r="6" spans="1:8" x14ac:dyDescent="0.25">
      <c r="A6" s="4" t="s">
        <v>2</v>
      </c>
      <c r="B6" s="92"/>
      <c r="C6" s="90"/>
      <c r="D6" s="90"/>
      <c r="E6" s="91"/>
    </row>
    <row r="7" spans="1:8" x14ac:dyDescent="0.25">
      <c r="A7" s="4" t="s">
        <v>3</v>
      </c>
      <c r="B7" s="92"/>
      <c r="C7" s="90"/>
      <c r="D7" s="90"/>
      <c r="E7" s="91"/>
    </row>
    <row r="8" spans="1:8" x14ac:dyDescent="0.25">
      <c r="A8" s="4" t="s">
        <v>116</v>
      </c>
      <c r="B8" s="71"/>
    </row>
    <row r="10" spans="1:8" x14ac:dyDescent="0.25">
      <c r="B10" s="4" t="s">
        <v>6</v>
      </c>
      <c r="C10" s="93" t="s">
        <v>7</v>
      </c>
      <c r="D10" s="93"/>
      <c r="E10" s="4" t="s">
        <v>8</v>
      </c>
    </row>
    <row r="11" spans="1:8" x14ac:dyDescent="0.25">
      <c r="B11" s="1">
        <v>1</v>
      </c>
      <c r="C11" s="87" t="s">
        <v>9</v>
      </c>
      <c r="D11" s="88"/>
      <c r="E11" s="72"/>
    </row>
    <row r="12" spans="1:8" x14ac:dyDescent="0.25">
      <c r="B12" s="1">
        <v>2</v>
      </c>
      <c r="C12" s="87" t="s">
        <v>21</v>
      </c>
      <c r="D12" s="88"/>
      <c r="E12" s="72"/>
    </row>
    <row r="13" spans="1:8" x14ac:dyDescent="0.25">
      <c r="B13" s="1">
        <v>3</v>
      </c>
      <c r="C13" s="87" t="s">
        <v>22</v>
      </c>
      <c r="D13" s="88"/>
      <c r="E13" s="72"/>
    </row>
    <row r="14" spans="1:8" x14ac:dyDescent="0.25">
      <c r="B14" s="1">
        <v>4</v>
      </c>
      <c r="C14" s="87" t="s">
        <v>23</v>
      </c>
      <c r="D14" s="88"/>
      <c r="E14" s="72"/>
    </row>
    <row r="15" spans="1:8" x14ac:dyDescent="0.25">
      <c r="B15" s="1">
        <v>5</v>
      </c>
      <c r="C15" s="87" t="s">
        <v>24</v>
      </c>
      <c r="D15" s="88"/>
      <c r="E15" s="72"/>
    </row>
    <row r="16" spans="1:8" x14ac:dyDescent="0.25">
      <c r="B16" s="1">
        <v>6</v>
      </c>
      <c r="C16" s="87" t="s">
        <v>25</v>
      </c>
      <c r="D16" s="88"/>
      <c r="E16" s="72"/>
    </row>
    <row r="17" spans="1:5" x14ac:dyDescent="0.25">
      <c r="B17" s="1">
        <v>7</v>
      </c>
      <c r="C17" s="87" t="s">
        <v>26</v>
      </c>
      <c r="D17" s="88"/>
      <c r="E17" s="72"/>
    </row>
    <row r="18" spans="1:5" x14ac:dyDescent="0.25">
      <c r="B18" s="1">
        <v>8</v>
      </c>
      <c r="C18" s="87" t="s">
        <v>27</v>
      </c>
      <c r="D18" s="88"/>
      <c r="E18" s="72"/>
    </row>
    <row r="19" spans="1:5" x14ac:dyDescent="0.25">
      <c r="B19" s="1">
        <v>9</v>
      </c>
      <c r="C19" s="87" t="s">
        <v>28</v>
      </c>
      <c r="D19" s="88"/>
      <c r="E19" s="72"/>
    </row>
    <row r="20" spans="1:5" x14ac:dyDescent="0.25">
      <c r="B20" s="1">
        <v>10</v>
      </c>
      <c r="C20" s="87" t="s">
        <v>29</v>
      </c>
      <c r="D20" s="88"/>
      <c r="E20" s="72"/>
    </row>
    <row r="21" spans="1:5" x14ac:dyDescent="0.25">
      <c r="B21" s="1">
        <v>11</v>
      </c>
      <c r="C21" s="87" t="s">
        <v>30</v>
      </c>
      <c r="D21" s="88"/>
      <c r="E21" s="72"/>
    </row>
    <row r="22" spans="1:5" x14ac:dyDescent="0.25">
      <c r="B22" s="1">
        <v>12</v>
      </c>
      <c r="C22" s="87" t="s">
        <v>31</v>
      </c>
      <c r="D22" s="88"/>
      <c r="E22" s="72"/>
    </row>
    <row r="23" spans="1:5" x14ac:dyDescent="0.25">
      <c r="B23" s="1">
        <v>13</v>
      </c>
      <c r="C23" s="87" t="s">
        <v>32</v>
      </c>
      <c r="D23" s="88"/>
      <c r="E23" s="72"/>
    </row>
    <row r="24" spans="1:5" x14ac:dyDescent="0.25">
      <c r="B24" s="1">
        <v>14</v>
      </c>
      <c r="C24" s="87" t="s">
        <v>33</v>
      </c>
      <c r="D24" s="88"/>
      <c r="E24" s="72"/>
    </row>
    <row r="25" spans="1:5" x14ac:dyDescent="0.25">
      <c r="B25" s="1">
        <v>15</v>
      </c>
      <c r="C25" s="87" t="s">
        <v>34</v>
      </c>
      <c r="D25" s="88"/>
      <c r="E25" s="72"/>
    </row>
    <row r="29" spans="1:5" x14ac:dyDescent="0.25">
      <c r="A29" t="s">
        <v>200</v>
      </c>
    </row>
  </sheetData>
  <sheetProtection password="9EC1" sheet="1" objects="1" scenarios="1"/>
  <mergeCells count="19">
    <mergeCell ref="C16:D16"/>
    <mergeCell ref="B5:E5"/>
    <mergeCell ref="B6:E6"/>
    <mergeCell ref="B7:E7"/>
    <mergeCell ref="C10:D10"/>
    <mergeCell ref="C11:D11"/>
    <mergeCell ref="C12:D12"/>
    <mergeCell ref="C13:D13"/>
    <mergeCell ref="C14:D14"/>
    <mergeCell ref="C15:D15"/>
    <mergeCell ref="C17:D17"/>
    <mergeCell ref="C18:D18"/>
    <mergeCell ref="C25:D25"/>
    <mergeCell ref="C24:D24"/>
    <mergeCell ref="C23:D23"/>
    <mergeCell ref="C22:D22"/>
    <mergeCell ref="C21:D21"/>
    <mergeCell ref="C20:D20"/>
    <mergeCell ref="C19:D19"/>
  </mergeCells>
  <hyperlinks>
    <hyperlink ref="H3" r:id="rId1"/>
    <hyperlink ref="H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7"/>
  <sheetViews>
    <sheetView workbookViewId="0">
      <selection activeCell="F12" sqref="F12"/>
    </sheetView>
  </sheetViews>
  <sheetFormatPr baseColWidth="10" defaultColWidth="9.140625" defaultRowHeight="15" x14ac:dyDescent="0.25"/>
  <cols>
    <col min="1" max="1" width="63.7109375" customWidth="1"/>
    <col min="3" max="3" width="24.42578125" customWidth="1"/>
    <col min="4" max="4" width="22.140625" customWidth="1"/>
    <col min="5" max="6" width="20.42578125" customWidth="1"/>
    <col min="7" max="7" width="20.42578125" style="26" customWidth="1"/>
    <col min="8" max="8" width="33.140625" customWidth="1"/>
    <col min="9" max="9" width="7.42578125" customWidth="1"/>
    <col min="10" max="10" width="20" customWidth="1"/>
    <col min="11" max="11" width="11.85546875" customWidth="1"/>
    <col min="12" max="12" width="12.7109375" customWidth="1"/>
    <col min="14" max="14" width="11" customWidth="1"/>
    <col min="15" max="15" width="19.140625" customWidth="1"/>
    <col min="16" max="16" width="20.28515625" customWidth="1"/>
  </cols>
  <sheetData>
    <row r="1" spans="1:18" ht="23.25" x14ac:dyDescent="0.35">
      <c r="A1" s="6" t="s">
        <v>10</v>
      </c>
      <c r="H1" s="17"/>
      <c r="I1" s="17"/>
      <c r="J1" s="17"/>
      <c r="K1" s="17"/>
      <c r="L1" s="17"/>
      <c r="M1" s="17"/>
      <c r="N1" s="17"/>
      <c r="O1" s="17"/>
    </row>
    <row r="2" spans="1:18" x14ac:dyDescent="0.25">
      <c r="H2" s="18" t="s">
        <v>41</v>
      </c>
      <c r="I2" s="17"/>
      <c r="J2" s="17"/>
      <c r="K2" s="17"/>
      <c r="L2" s="17"/>
      <c r="M2" s="17"/>
      <c r="N2" s="17"/>
      <c r="O2" s="17"/>
    </row>
    <row r="3" spans="1:18" x14ac:dyDescent="0.25">
      <c r="A3" s="7" t="s">
        <v>11</v>
      </c>
      <c r="B3" s="7" t="s">
        <v>12</v>
      </c>
      <c r="C3" s="7" t="s">
        <v>19</v>
      </c>
      <c r="D3" s="7" t="s">
        <v>106</v>
      </c>
      <c r="E3" s="7" t="s">
        <v>105</v>
      </c>
      <c r="F3" s="7"/>
      <c r="H3" s="17"/>
      <c r="I3" s="17"/>
      <c r="J3" s="17"/>
      <c r="K3" s="17"/>
      <c r="L3" s="17"/>
      <c r="M3" s="17"/>
      <c r="N3" s="17"/>
      <c r="O3" s="17"/>
    </row>
    <row r="4" spans="1:18" x14ac:dyDescent="0.25">
      <c r="A4" s="8" t="s">
        <v>14</v>
      </c>
      <c r="B4" s="107" t="s">
        <v>13</v>
      </c>
      <c r="E4" s="15" t="s">
        <v>20</v>
      </c>
      <c r="F4" s="84"/>
      <c r="H4" s="18" t="s">
        <v>38</v>
      </c>
      <c r="I4" s="19">
        <v>19</v>
      </c>
      <c r="J4" s="17"/>
      <c r="K4" s="17"/>
      <c r="L4" s="18" t="s">
        <v>111</v>
      </c>
      <c r="M4" s="17"/>
      <c r="N4" s="17"/>
      <c r="O4" s="17"/>
    </row>
    <row r="5" spans="1:18" x14ac:dyDescent="0.25">
      <c r="A5" s="9"/>
      <c r="B5" s="108"/>
      <c r="C5" s="4" t="str">
        <f>General!C11</f>
        <v>ALIAS 1</v>
      </c>
      <c r="D5" s="81"/>
      <c r="H5" s="25" t="s">
        <v>39</v>
      </c>
      <c r="I5" s="20">
        <f>COUNTIF(F4:F292,Hoja4!A5)</f>
        <v>0</v>
      </c>
      <c r="J5" s="21" t="s">
        <v>114</v>
      </c>
      <c r="K5" s="22">
        <f>I5*100/I4</f>
        <v>0</v>
      </c>
      <c r="L5" s="23">
        <f>(I5*100)/(I4-I7)</f>
        <v>0</v>
      </c>
      <c r="M5" s="17"/>
      <c r="N5" s="17"/>
      <c r="O5" s="17"/>
    </row>
    <row r="6" spans="1:18" x14ac:dyDescent="0.25">
      <c r="A6" s="9"/>
      <c r="B6" s="108"/>
      <c r="C6" s="4" t="str">
        <f>General!C12</f>
        <v>ALIAS 2</v>
      </c>
      <c r="D6" s="81"/>
      <c r="E6" s="49" t="s">
        <v>140</v>
      </c>
      <c r="F6" s="50">
        <f>COUNTIF(D5:D19,Hoja4!A5)</f>
        <v>0</v>
      </c>
      <c r="H6" s="25" t="s">
        <v>40</v>
      </c>
      <c r="I6" s="20">
        <f>COUNTIF(F4:F292,Hoja4!A6)</f>
        <v>0</v>
      </c>
      <c r="J6" s="21" t="s">
        <v>115</v>
      </c>
      <c r="K6" s="22">
        <f>I6*100/I4</f>
        <v>0</v>
      </c>
      <c r="L6" s="23">
        <f>(I6*100)/(I4-I7)</f>
        <v>0</v>
      </c>
      <c r="M6" s="17"/>
      <c r="N6" s="17"/>
      <c r="O6" s="17"/>
    </row>
    <row r="7" spans="1:18" x14ac:dyDescent="0.25">
      <c r="A7" s="9"/>
      <c r="B7" s="108"/>
      <c r="C7" s="4" t="str">
        <f>General!C13</f>
        <v>ALIAS 3</v>
      </c>
      <c r="D7" s="81"/>
      <c r="E7" s="48" t="s">
        <v>139</v>
      </c>
      <c r="F7" s="50">
        <f>COUNTIF(D5:D19,Hoja4!A6)</f>
        <v>0</v>
      </c>
      <c r="H7" s="25" t="s">
        <v>42</v>
      </c>
      <c r="I7" s="20">
        <f>COUNTIF(F4:F292,Hoja4!A7)</f>
        <v>0</v>
      </c>
      <c r="J7" s="21" t="s">
        <v>127</v>
      </c>
      <c r="K7" s="22">
        <f>I7*100/I4</f>
        <v>0</v>
      </c>
      <c r="L7" s="20"/>
      <c r="M7" s="17"/>
      <c r="N7" s="17"/>
      <c r="O7" s="17"/>
    </row>
    <row r="8" spans="1:18" x14ac:dyDescent="0.25">
      <c r="A8" s="9"/>
      <c r="B8" s="108"/>
      <c r="C8" s="4" t="str">
        <f>General!C14</f>
        <v>ALIAS 4</v>
      </c>
      <c r="D8" s="81"/>
      <c r="E8" s="48" t="s">
        <v>141</v>
      </c>
      <c r="F8" s="50">
        <f>COUNTIF(D5:D19,Hoja4!A7)</f>
        <v>0</v>
      </c>
      <c r="H8" s="17"/>
      <c r="I8" s="17"/>
      <c r="J8" s="17"/>
      <c r="K8" s="24">
        <f>SUM(K5:K7)</f>
        <v>0</v>
      </c>
      <c r="L8" s="24">
        <f>SUM(L5:L7)</f>
        <v>0</v>
      </c>
      <c r="M8" s="17"/>
      <c r="N8" s="17"/>
      <c r="O8" s="17"/>
    </row>
    <row r="9" spans="1:18" x14ac:dyDescent="0.25">
      <c r="A9" s="9"/>
      <c r="B9" s="108"/>
      <c r="C9" s="4" t="str">
        <f>General!C15</f>
        <v>ALIAS 5</v>
      </c>
      <c r="D9" s="81"/>
      <c r="H9" s="18"/>
      <c r="I9" s="17"/>
      <c r="J9" s="17"/>
      <c r="K9" s="17"/>
      <c r="L9" s="17"/>
      <c r="M9" s="17"/>
      <c r="N9" s="17"/>
      <c r="O9" s="17"/>
    </row>
    <row r="10" spans="1:18" x14ac:dyDescent="0.25">
      <c r="A10" s="9"/>
      <c r="B10" s="108"/>
      <c r="C10" s="4" t="str">
        <f>General!C16</f>
        <v>ALIAS 6</v>
      </c>
      <c r="D10" s="81"/>
    </row>
    <row r="11" spans="1:18" x14ac:dyDescent="0.25">
      <c r="A11" s="9"/>
      <c r="B11" s="108"/>
      <c r="C11" s="4" t="str">
        <f>General!C17</f>
        <v>ALIAS 7</v>
      </c>
      <c r="D11" s="81"/>
      <c r="H11" s="7" t="s">
        <v>43</v>
      </c>
    </row>
    <row r="12" spans="1:18" ht="19.5" customHeight="1" x14ac:dyDescent="0.25">
      <c r="A12" s="9"/>
      <c r="B12" s="108"/>
      <c r="C12" s="4" t="str">
        <f>General!C18</f>
        <v>ALIAS 8</v>
      </c>
      <c r="D12" s="81"/>
      <c r="I12" s="27" t="s">
        <v>15</v>
      </c>
      <c r="J12" s="28" t="s">
        <v>108</v>
      </c>
      <c r="K12" s="27" t="s">
        <v>107</v>
      </c>
      <c r="L12" s="28" t="s">
        <v>112</v>
      </c>
      <c r="M12" s="27" t="s">
        <v>109</v>
      </c>
      <c r="N12" s="28" t="s">
        <v>113</v>
      </c>
      <c r="O12" s="41" t="s">
        <v>117</v>
      </c>
      <c r="P12" s="30" t="s">
        <v>118</v>
      </c>
    </row>
    <row r="13" spans="1:18" x14ac:dyDescent="0.25">
      <c r="A13" s="9"/>
      <c r="B13" s="108"/>
      <c r="C13" s="4" t="str">
        <f>General!C19</f>
        <v>ALIAS 9</v>
      </c>
      <c r="D13" s="81"/>
      <c r="H13" s="3" t="s">
        <v>9</v>
      </c>
      <c r="I13" s="1">
        <f>COUNTIF(D5,Hoja4!A5)+COUNTIF(D21,Hoja4!A5)+COUNTIF(D37,Hoja4!A5)+COUNTIF(D53,Hoja4!A5)+COUNTIF(D69,Hoja4!A5)+COUNTIF(D85,Hoja4!A5)+COUNTIF(D101,Hoja4!A5)+COUNTIF(D117,Hoja4!A5)+COUNTIF(D133,Hoja4!A5)+COUNTIF(D149,Hoja4!A5)+COUNTIF(D165,Hoja4!A5)+COUNTIF(D181,Hoja4!A5)+COUNTIF(D197,Hoja4!A5)+COUNTIF(D213,Hoja4!A5)+COUNTIF(D229,Hoja4!A5)+COUNTIF(D245,Hoja4!A5)+COUNTIF(D261,Hoja4!A5)+COUNTIF(D277,Hoja4!A5)+COUNTIF(D293,Hoja4!A5)</f>
        <v>0</v>
      </c>
      <c r="J13" s="29">
        <f>I13*100/I4</f>
        <v>0</v>
      </c>
      <c r="K13" s="1">
        <f>COUNTIF(D5,Hoja4!A6)+COUNTIF(D21,Hoja4!A6)+COUNTIF(D37,Hoja4!A6)+COUNTIF(D53,Hoja4!A6)+COUNTIF(D69,Hoja4!A6)+COUNTIF(D85,Hoja4!A6)+COUNTIF(D101,Hoja4!A6)+COUNTIF(D117,Hoja4!A6)+COUNTIF(D133,Hoja4!A6)+COUNTIF(D149,Hoja4!A6)+COUNTIF(D165,Hoja4!A6)+COUNTIF(D181,Hoja4!A6)+COUNTIF(D197,Hoja4!A6)+COUNTIF(D213,Hoja4!A6)+COUNTIF(D229,Hoja4!A6)+COUNTIF(D245,Hoja4!A6)+COUNTIF(D261,Hoja4!A6)+COUNTIF(D277,Hoja4!A6)+COUNTIF(D293,Hoja4!A6)</f>
        <v>0</v>
      </c>
      <c r="L13" s="29">
        <f>K13*100/I4</f>
        <v>0</v>
      </c>
      <c r="M13" s="1">
        <f>COUNTIF(D5,Hoja4!A7)+COUNTIF(D21,Hoja4!A7)+COUNTIF(D37,Hoja4!A7)+COUNTIF(D53,Hoja4!A7)+COUNTIF(D69,Hoja4!A7)+COUNTIF(D85,Hoja4!A7)+COUNTIF(D101,Hoja4!A7)+COUNTIF(D117,Hoja4!A7)+COUNTIF(D133,Hoja4!A7)+COUNTIF(D149,Hoja4!A7)+COUNTIF(D165,Hoja4!A7)+COUNTIF(D181,Hoja4!A7)+COUNTIF(D197,Hoja4!A7)+COUNTIF(D213,Hoja4!A7)+COUNTIF(D229,Hoja4!A7)+COUNTIF(D245,Hoja4!A7)+COUNTIF(D261,Hoja4!A7)+COUNTIF(D277,Hoja4!A7)+COUNTIF(D293,Hoja4!A7)</f>
        <v>0</v>
      </c>
      <c r="N13" s="29">
        <f>M13*100/I4</f>
        <v>0</v>
      </c>
      <c r="O13" s="31">
        <f>(I13*100)/(I4-M13)</f>
        <v>0</v>
      </c>
      <c r="P13" s="31">
        <f>(K13*100)/(I4-M13)</f>
        <v>0</v>
      </c>
    </row>
    <row r="14" spans="1:18" x14ac:dyDescent="0.25">
      <c r="A14" s="9"/>
      <c r="B14" s="108"/>
      <c r="C14" s="4" t="str">
        <f>General!C20</f>
        <v>ALIAS 10</v>
      </c>
      <c r="D14" s="81"/>
      <c r="H14" s="3" t="s">
        <v>21</v>
      </c>
      <c r="I14" s="1">
        <f>COUNTIF(D6,Hoja4!A5)+COUNTIF(D22,Hoja4!A5)+COUNTIF(D38,Hoja4!A5)+COUNTIF(D54,Hoja4!A5)+COUNTIF(D70,Hoja4!A5)+COUNTIF(D86,Hoja4!A5)+COUNTIF(D102,Hoja4!A5)+COUNTIF(D118,Hoja4!A5)+COUNTIF(D134,Hoja4!A5)+COUNTIF(D150,Hoja4!A5)+COUNTIF(D166,Hoja4!A5)+COUNTIF(D182,Hoja4!A5)+COUNTIF(D198,Hoja4!A5)+COUNTIF(D214,Hoja4!A5)+COUNTIF(D230,Hoja4!A5)+COUNTIF(D246,Hoja4!A5)+COUNTIF(D262,Hoja4!A5)+COUNTIF(D278,Hoja4!A5)+COUNTIF(D294,Hoja4!A5)</f>
        <v>0</v>
      </c>
      <c r="J14" s="29">
        <f>I14*100/I4</f>
        <v>0</v>
      </c>
      <c r="K14" s="1">
        <f>COUNTIF(D6,Hoja4!A6)+COUNTIF(D22,Hoja4!A6)+COUNTIF(D38,Hoja4!A6)+COUNTIF(D54,Hoja4!A6)+COUNTIF(D70,Hoja4!A6)+COUNTIF(D86,Hoja4!A6)+COUNTIF(D102,Hoja4!A6)+COUNTIF(D118,Hoja4!A6)+COUNTIF(D134,Hoja4!A6)+COUNTIF(D150,Hoja4!A6)+COUNTIF(D166,Hoja4!A6)+COUNTIF(D182,Hoja4!A6)+COUNTIF(D198,Hoja4!A6)+COUNTIF(D214,Hoja4!A6)+COUNTIF(D230,Hoja4!A6)+COUNTIF(D246,Hoja4!A6)+COUNTIF(D262,Hoja4!A6)+COUNTIF(D278,Hoja4!A6)+COUNTIF(D294,Hoja4!A6)</f>
        <v>0</v>
      </c>
      <c r="L14" s="29">
        <f>K14*100/I4</f>
        <v>0</v>
      </c>
      <c r="M14" s="1">
        <f>COUNTIF(D6,Hoja4!A7)+COUNTIF(D22,Hoja4!A7)+COUNTIF(D38,Hoja4!A7)+COUNTIF(D54,Hoja4!A7)+COUNTIF(D70,Hoja4!A7)+COUNTIF(D86,Hoja4!A7)+COUNTIF(D102,Hoja4!A7)+COUNTIF(D118,Hoja4!A7)+COUNTIF(D134,Hoja4!A7)+COUNTIF(D150,Hoja4!A7)+COUNTIF(D166,Hoja4!A7)+COUNTIF(D182,Hoja4!A7)+COUNTIF(D198,Hoja4!A7)+COUNTIF(D214,Hoja4!A7)+COUNTIF(D230,Hoja4!A7)+COUNTIF(D246,Hoja4!A7)+COUNTIF(D262,Hoja4!A7)+COUNTIF(D278,Hoja4!A7)+COUNTIF(D294,Hoja4!A7)</f>
        <v>0</v>
      </c>
      <c r="N14" s="29">
        <f>M14*100/I4</f>
        <v>0</v>
      </c>
      <c r="O14" s="31">
        <f>(I14*100)/(I4-M14)</f>
        <v>0</v>
      </c>
      <c r="P14" s="31">
        <f>(K14*100)/(I4-M14)</f>
        <v>0</v>
      </c>
      <c r="R14" t="s">
        <v>110</v>
      </c>
    </row>
    <row r="15" spans="1:18" x14ac:dyDescent="0.25">
      <c r="A15" s="9"/>
      <c r="B15" s="108"/>
      <c r="C15" s="4" t="str">
        <f>General!C21</f>
        <v>ALIAS 11</v>
      </c>
      <c r="D15" s="81"/>
      <c r="H15" s="3" t="s">
        <v>22</v>
      </c>
      <c r="I15" s="1">
        <f>COUNTIF(D7,Hoja4!A5)+COUNTIF(D23,Hoja4!A5)+COUNTIF(D39,Hoja4!A5)+COUNTIF(D55,Hoja4!A5)+COUNTIF(D71,Hoja4!A5)+COUNTIF(D87,Hoja4!A5)+COUNTIF(D103,Hoja4!A5)+COUNTIF(D119,Hoja4!A5)+COUNTIF(D135,Hoja4!A5)+COUNTIF(D151,Hoja4!A5)+COUNTIF(D167,Hoja4!A5)+COUNTIF(D183,Hoja4!A5)+COUNTIF(D199,Hoja4!A5)+COUNTIF(D215,Hoja4!A5)+COUNTIF(D231,Hoja4!A5)+COUNTIF(D247,Hoja4!A5)+COUNTIF(D263,Hoja4!A5)+COUNTIF(D279,Hoja4!A5)+COUNTIF(D295,Hoja4!A5)</f>
        <v>0</v>
      </c>
      <c r="J15" s="29">
        <f>I15*100/I4</f>
        <v>0</v>
      </c>
      <c r="K15" s="1">
        <f>COUNTIF(D7,Hoja4!A6)+COUNTIF(D23,Hoja4!A6)+COUNTIF(D39,Hoja4!A6)+COUNTIF(D55,Hoja4!A6)+COUNTIF(D71,Hoja4!A6)+COUNTIF(D87,Hoja4!A6)+COUNTIF(D103,Hoja4!A6)+COUNTIF(D119,Hoja4!A6)+COUNTIF(D135,Hoja4!A6)+COUNTIF(D151,Hoja4!A6)+COUNTIF(D167,Hoja4!A6)+COUNTIF(D183,Hoja4!A6)+COUNTIF(D199,Hoja4!A6)+COUNTIF(D215,Hoja4!A6)+COUNTIF(D231,Hoja4!A6)+COUNTIF(D247,Hoja4!A6)+COUNTIF(D263,Hoja4!A6)+COUNTIF(D279,Hoja4!A6)+COUNTIF(D295,Hoja4!A6)</f>
        <v>0</v>
      </c>
      <c r="L15" s="29">
        <f>K15*100/I4</f>
        <v>0</v>
      </c>
      <c r="M15" s="1">
        <f>COUNTIF(D7,Hoja4!A7)+COUNTIF(D23,Hoja4!A7)+COUNTIF(D39,Hoja4!A7)+COUNTIF(D55,Hoja4!A7)+COUNTIF(D71,Hoja4!A7)+COUNTIF(D87,Hoja4!A7)+COUNTIF(D103,Hoja4!A7)+COUNTIF(D119,Hoja4!A7)+COUNTIF(D135,Hoja4!A7)+COUNTIF(D151,Hoja4!A7)+COUNTIF(D167,Hoja4!A7)+COUNTIF(D183,Hoja4!A7)+COUNTIF(D199,Hoja4!A7)+COUNTIF(D215,Hoja4!A7)+COUNTIF(D231,Hoja4!A7)+COUNTIF(D247,Hoja4!A7)+COUNTIF(D263,Hoja4!A7)+COUNTIF(D279,Hoja4!A7)+COUNTIF(D295,Hoja4!A7)</f>
        <v>0</v>
      </c>
      <c r="N15" s="29">
        <f>M15*100/I4</f>
        <v>0</v>
      </c>
      <c r="O15" s="31">
        <f>(I15*100)/(I4-M15)</f>
        <v>0</v>
      </c>
      <c r="P15" s="31">
        <f>(K15*100)/(I4-M15)</f>
        <v>0</v>
      </c>
    </row>
    <row r="16" spans="1:18" x14ac:dyDescent="0.25">
      <c r="A16" s="9"/>
      <c r="B16" s="108"/>
      <c r="C16" s="4" t="str">
        <f>General!C22</f>
        <v>ALIAS 12</v>
      </c>
      <c r="D16" s="81"/>
      <c r="H16" s="3" t="s">
        <v>23</v>
      </c>
      <c r="I16" s="1">
        <f>COUNTIF(D8,Hoja4!A5)+COUNTIF(D24,Hoja4!A5)+COUNTIF(D40,Hoja4!A5)+COUNTIF(D56,Hoja4!A5)+COUNTIF(D72,Hoja4!A5)+COUNTIF(D88,Hoja4!A5)+COUNTIF(D104,Hoja4!A5)+COUNTIF(D120,Hoja4!A5)+COUNTIF(D136,Hoja4!A5)+COUNTIF(D152,Hoja4!A5)+COUNTIF(D168,Hoja4!A5)+COUNTIF(D184,Hoja4!A5)+COUNTIF(D200,Hoja4!A5)+COUNTIF(D216,Hoja4!A5)+COUNTIF(D232,Hoja4!A5)+COUNTIF(D248,Hoja4!A5)+COUNTIF(D264,Hoja4!A5)+COUNTIF(D280,Hoja4!A5)+COUNTIF(D296,Hoja4!A5)</f>
        <v>0</v>
      </c>
      <c r="J16" s="29">
        <f>I16*100/I4</f>
        <v>0</v>
      </c>
      <c r="K16" s="1">
        <f>COUNTIF(D8,Hoja4!A6)+COUNTIF(D24,Hoja4!A6)+COUNTIF(D40,Hoja4!A6)+COUNTIF(D56,Hoja4!A6)+COUNTIF(D72,Hoja4!A6)+COUNTIF(D88,Hoja4!A6)+COUNTIF(D104,Hoja4!A6)+COUNTIF(D120,Hoja4!A6)+COUNTIF(D136,Hoja4!A6)+COUNTIF(D152,Hoja4!A6)+COUNTIF(D168,Hoja4!A6)+COUNTIF(D184,Hoja4!A6)+COUNTIF(D200,Hoja4!A6)+COUNTIF(D216,Hoja4!A6)+COUNTIF(D232,Hoja4!A6)+COUNTIF(D248,Hoja4!A6)+COUNTIF(D264,Hoja4!A6)+COUNTIF(D280,Hoja4!A6)+COUNTIF(D296,Hoja4!A6)</f>
        <v>0</v>
      </c>
      <c r="L16" s="29">
        <f>K16*100/I4</f>
        <v>0</v>
      </c>
      <c r="M16" s="1">
        <f>COUNTIF(D8,Hoja4!A7)+COUNTIF(D24,Hoja4!A7)+COUNTIF(D40,Hoja4!A7)+COUNTIF(D56,Hoja4!A7)+COUNTIF(D72,Hoja4!A7)+COUNTIF(D88,Hoja4!A7)+COUNTIF(D104,Hoja4!A7)+COUNTIF(D120,Hoja4!A7)+COUNTIF(D136,Hoja4!A7)+COUNTIF(D152,Hoja4!A7)+COUNTIF(D168,Hoja4!A7)+COUNTIF(D184,Hoja4!A7)+COUNTIF(D200,Hoja4!A7)+COUNTIF(D216,Hoja4!A7)+COUNTIF(D232,Hoja4!A7)+COUNTIF(D248,Hoja4!A7)+COUNTIF(D264,Hoja4!A7)+COUNTIF(D280,Hoja4!A7)+COUNTIF(D296,Hoja4!A7)</f>
        <v>0</v>
      </c>
      <c r="N16" s="29">
        <f>M16*100/I4</f>
        <v>0</v>
      </c>
      <c r="O16" s="31">
        <f>(I16*100)/(I4-M16)</f>
        <v>0</v>
      </c>
      <c r="P16" s="31">
        <f>(K16*100)/(I4-M16)</f>
        <v>0</v>
      </c>
    </row>
    <row r="17" spans="1:16" x14ac:dyDescent="0.25">
      <c r="A17" s="9"/>
      <c r="B17" s="108"/>
      <c r="C17" s="4" t="str">
        <f>General!C23</f>
        <v>ALIAS 13</v>
      </c>
      <c r="D17" s="81"/>
      <c r="H17" s="3" t="s">
        <v>24</v>
      </c>
      <c r="I17" s="1">
        <f>COUNTIF(D9,Hoja4!A5)+COUNTIF(D25,Hoja4!A5)+COUNTIF(D41,Hoja4!A5)+COUNTIF(D57,Hoja4!A5)+COUNTIF(D73,Hoja4!A5)+COUNTIF(D89,Hoja4!A5)+COUNTIF(D105,Hoja4!A5)+COUNTIF(D121,Hoja4!A5)+COUNTIF(D137,Hoja4!A5)+COUNTIF(D153,Hoja4!A5)+COUNTIF(D169,Hoja4!A5)+COUNTIF(D185,Hoja4!A5)+COUNTIF(D201,Hoja4!A5)+COUNTIF(D217,Hoja4!A5)+COUNTIF(D233,Hoja4!A5)+COUNTIF(D249,Hoja4!A5)+COUNTIF(D265,Hoja4!A5)+COUNTIF(D281,Hoja4!A5)+COUNTIF(D297,Hoja4!A5)</f>
        <v>0</v>
      </c>
      <c r="J17" s="29">
        <f>I17*100/I4</f>
        <v>0</v>
      </c>
      <c r="K17" s="1">
        <f>COUNTIF(D9,Hoja4!A6)+COUNTIF(D25,Hoja4!A6)+COUNTIF(D41,Hoja4!A6)+COUNTIF(D57,Hoja4!A6)+COUNTIF(D73,Hoja4!A6)+COUNTIF(D89,Hoja4!A6)+COUNTIF(D105,Hoja4!A6)+COUNTIF(D121,Hoja4!A6)+COUNTIF(D137,Hoja4!A6)+COUNTIF(D153,Hoja4!A6)+COUNTIF(D169,Hoja4!A6)+COUNTIF(D185,Hoja4!A6)+COUNTIF(D201,Hoja4!A6)+COUNTIF(D217,Hoja4!A6)+COUNTIF(D233,Hoja4!A6)+COUNTIF(D249,Hoja4!A6)+COUNTIF(D265,Hoja4!A6)+COUNTIF(D281,Hoja4!A6)+COUNTIF(D297,Hoja4!A6)</f>
        <v>0</v>
      </c>
      <c r="L17" s="29">
        <f>K17*100/I4</f>
        <v>0</v>
      </c>
      <c r="M17" s="1">
        <f>COUNTIF(D9,Hoja4!A7)+COUNTIF(D25,Hoja4!A7)+COUNTIF(D41,Hoja4!A7)+COUNTIF(D57,Hoja4!A7)+COUNTIF(D73,Hoja4!A7)+COUNTIF(D89,Hoja4!A7)+COUNTIF(D105,Hoja4!A7)+COUNTIF(D121,Hoja4!A7)+COUNTIF(D137,Hoja4!A7)+COUNTIF(D153,Hoja4!A7)+COUNTIF(D169,Hoja4!A7)+COUNTIF(D185,Hoja4!A7)+COUNTIF(D201,Hoja4!A7)+COUNTIF(D217,Hoja4!A7)+COUNTIF(D233,Hoja4!A7)+COUNTIF(D249,Hoja4!A7)+COUNTIF(D265,Hoja4!A7)+COUNTIF(D281,Hoja4!A7)+COUNTIF(D297,Hoja4!A7)</f>
        <v>0</v>
      </c>
      <c r="N17" s="29">
        <f>M17*100/I4</f>
        <v>0</v>
      </c>
      <c r="O17" s="31">
        <f>(I17*100)/(I4-M17)</f>
        <v>0</v>
      </c>
      <c r="P17" s="31">
        <f>(K17*100)/(I4-M17)</f>
        <v>0</v>
      </c>
    </row>
    <row r="18" spans="1:16" x14ac:dyDescent="0.25">
      <c r="A18" s="9"/>
      <c r="B18" s="108"/>
      <c r="C18" s="4" t="str">
        <f>General!C24</f>
        <v>ALIAS 14</v>
      </c>
      <c r="D18" s="81"/>
      <c r="H18" s="3" t="s">
        <v>25</v>
      </c>
      <c r="I18" s="1">
        <f>COUNTIF(D10,Hoja4!A5)+COUNTIF(D26,Hoja4!A5)+COUNTIF(D42,Hoja4!A5)+COUNTIF(D58,Hoja4!A5)+COUNTIF(D74,Hoja4!A5)+COUNTIF(D90,Hoja4!A5)+COUNTIF(D106,Hoja4!A5)+COUNTIF(D122,Hoja4!A5)+COUNTIF(D138,Hoja4!A5)+COUNTIF(D154,Hoja4!A5)+COUNTIF(D170,Hoja4!A5)+COUNTIF(D186,Hoja4!A5)+COUNTIF(D202,Hoja4!A5)+COUNTIF(D218,Hoja4!A5)+COUNTIF(D234,Hoja4!A5)+COUNTIF(D250,Hoja4!A5)+COUNTIF(D266,Hoja4!A5)+COUNTIF(D282,Hoja4!A5)+COUNTIF(D298,Hoja4!A5)</f>
        <v>0</v>
      </c>
      <c r="J18" s="29">
        <f>I18*100/I4</f>
        <v>0</v>
      </c>
      <c r="K18" s="1">
        <f>COUNTIF(D10,Hoja4!A6)+COUNTIF(D26,Hoja4!A6)+COUNTIF(D42,Hoja4!A6)+COUNTIF(D58,Hoja4!A6)+COUNTIF(D74,Hoja4!A6)+COUNTIF(D90,Hoja4!A6)+COUNTIF(D106,Hoja4!A6)+COUNTIF(D122,Hoja4!A6)+COUNTIF(D138,Hoja4!A6)+COUNTIF(D154,Hoja4!A6)+COUNTIF(D170,Hoja4!A6)+COUNTIF(D186,Hoja4!A6)+COUNTIF(D202,Hoja4!A6)+COUNTIF(D218,Hoja4!A6)+COUNTIF(D234,Hoja4!A6)+COUNTIF(D250,Hoja4!A6)+COUNTIF(D266,Hoja4!A6)+COUNTIF(D282,Hoja4!A6)+COUNTIF(D298,Hoja4!A6)</f>
        <v>0</v>
      </c>
      <c r="L18" s="29">
        <f>K18*100/I4</f>
        <v>0</v>
      </c>
      <c r="M18" s="1">
        <f>COUNTIF(D10,Hoja4!A7)+COUNTIF(D26,Hoja4!A7)+COUNTIF(D42,Hoja4!A7)+COUNTIF(D58,Hoja4!A7)+COUNTIF(D74,Hoja4!A7)+COUNTIF(D90,Hoja4!A7)+COUNTIF(D106,Hoja4!A7)+COUNTIF(D122,Hoja4!A7)+COUNTIF(D138,Hoja4!A7)+COUNTIF(D154,Hoja4!A7)+COUNTIF(D170,Hoja4!A7)+COUNTIF(D186,Hoja4!A7)+COUNTIF(D202,Hoja4!A7)+COUNTIF(D218,Hoja4!A7)+COUNTIF(D234,Hoja4!A7)+COUNTIF(D250,Hoja4!A7)+COUNTIF(D266,Hoja4!A7)+COUNTIF(D282,Hoja4!A7)+COUNTIF(D298,Hoja4!A7)</f>
        <v>0</v>
      </c>
      <c r="N18" s="29">
        <f>M18*100/I4</f>
        <v>0</v>
      </c>
      <c r="O18" s="31">
        <f>(I18*100)/(I4-M18)</f>
        <v>0</v>
      </c>
      <c r="P18" s="31">
        <f>(K18*100)/(I4-M18)</f>
        <v>0</v>
      </c>
    </row>
    <row r="19" spans="1:16" x14ac:dyDescent="0.25">
      <c r="A19" s="10"/>
      <c r="B19" s="109"/>
      <c r="C19" s="4" t="str">
        <f>General!C25</f>
        <v>ALIAS 15</v>
      </c>
      <c r="D19" s="81"/>
      <c r="H19" s="3" t="s">
        <v>26</v>
      </c>
      <c r="I19" s="1">
        <f>COUNTIF(D11,Hoja4!A5)+COUNTIF(D27,Hoja4!A5)+COUNTIF(D43,Hoja4!A5)+COUNTIF(D59,Hoja4!A5)+COUNTIF(D75,Hoja4!A5)+COUNTIF(D91,Hoja4!A5)+COUNTIF(D107,Hoja4!A5)+COUNTIF(D123,Hoja4!A5)+COUNTIF(D139,Hoja4!A5)+COUNTIF(D155,Hoja4!A5)+COUNTIF(D171,Hoja4!A5)+COUNTIF(D187,Hoja4!A5)+COUNTIF(D203,Hoja4!A5)+COUNTIF(D219,Hoja4!A5)+COUNTIF(D235,Hoja4!A5)+COUNTIF(D251,Hoja4!A5)+COUNTIF(D267,Hoja4!A5)+COUNTIF(D283,Hoja4!A5)+COUNTIF(D299,Hoja4!A5)</f>
        <v>0</v>
      </c>
      <c r="J19" s="29">
        <f>I19*100/I4</f>
        <v>0</v>
      </c>
      <c r="K19" s="1">
        <f>COUNTIF(D11,Hoja4!A6)+COUNTIF(D27,Hoja4!A6)+COUNTIF(D43,Hoja4!A6)+COUNTIF(D59,Hoja4!A6)+COUNTIF(D75,Hoja4!A6)+COUNTIF(D91,Hoja4!A6)+COUNTIF(D107,Hoja4!A6)+COUNTIF(D123,Hoja4!A6)+COUNTIF(D139,Hoja4!A6)+COUNTIF(D155,Hoja4!A6)+COUNTIF(D171,Hoja4!A6)+COUNTIF(D187,Hoja4!A6)+COUNTIF(D203,Hoja4!A6)+COUNTIF(D219,Hoja4!A6)+COUNTIF(D235,Hoja4!A6)+COUNTIF(D251,Hoja4!A6)+COUNTIF(D267,Hoja4!A6)+COUNTIF(D283,Hoja4!A6)+COUNTIF(D299,Hoja4!A6)</f>
        <v>0</v>
      </c>
      <c r="L19" s="29">
        <f>K19*100/I4</f>
        <v>0</v>
      </c>
      <c r="M19" s="1">
        <f>COUNTIF(D11,Hoja4!A7)+COUNTIF(D27,Hoja4!A7)+COUNTIF(D43,Hoja4!A7)+COUNTIF(D59,Hoja4!A7)+COUNTIF(D75,Hoja4!A7)+COUNTIF(D91,Hoja4!A7)+COUNTIF(D107,Hoja4!A7)+COUNTIF(D123,Hoja4!A7)+COUNTIF(D139,Hoja4!A7)+COUNTIF(D155,Hoja4!A7)+COUNTIF(D171,Hoja4!A7)+COUNTIF(D187,Hoja4!A7)+COUNTIF(D203,Hoja4!A7)+COUNTIF(D219,Hoja4!A7)+COUNTIF(D235,Hoja4!A7)+COUNTIF(D251,Hoja4!A7)+COUNTIF(D267,Hoja4!A7)+COUNTIF(D283,Hoja4!A7)+COUNTIF(D299,Hoja4!A7)</f>
        <v>0</v>
      </c>
      <c r="N19" s="29">
        <f>M19*100/I4</f>
        <v>0</v>
      </c>
      <c r="O19" s="31">
        <f>(I19*100)/(I4-M19)</f>
        <v>0</v>
      </c>
      <c r="P19" s="31">
        <f>(K19*100)/(I4-M19)</f>
        <v>0</v>
      </c>
    </row>
    <row r="20" spans="1:16" x14ac:dyDescent="0.25">
      <c r="A20" s="99" t="s">
        <v>35</v>
      </c>
      <c r="B20" s="104" t="s">
        <v>13</v>
      </c>
      <c r="D20" s="82"/>
      <c r="E20" s="16" t="s">
        <v>20</v>
      </c>
      <c r="F20" s="85"/>
      <c r="H20" s="3" t="s">
        <v>27</v>
      </c>
      <c r="I20" s="1">
        <f>COUNTIF(D12,Hoja4!A5)+COUNTIF(D28,Hoja4!A5)+COUNTIF(D44,Hoja4!A5)+COUNTIF(D60,Hoja4!A5)+COUNTIF(D76,Hoja4!A5)+COUNTIF(D92,Hoja4!A5)+COUNTIF(D108,Hoja4!A5)+COUNTIF(D124,Hoja4!A5)+COUNTIF(D140,Hoja4!A5)+COUNTIF(D156,Hoja4!A5)+COUNTIF(D172,Hoja4!A5)+COUNTIF(D188,Hoja4!A5)+COUNTIF(D204,Hoja4!A5)+COUNTIF(D220,Hoja4!A5)+COUNTIF(D236,Hoja4!A5)+COUNTIF(D252,Hoja4!A5)+COUNTIF(D268,Hoja4!A5)+COUNTIF(D284,Hoja4!A5)+COUNTIF(D300,Hoja4!A5)</f>
        <v>0</v>
      </c>
      <c r="J20" s="29">
        <f>I20*100/I4</f>
        <v>0</v>
      </c>
      <c r="K20" s="1">
        <f>COUNTIF(D12,Hoja4!A6)+COUNTIF(D28,Hoja4!A6)+COUNTIF(D44,Hoja4!A6)+COUNTIF(D60,Hoja4!A6)+COUNTIF(D76,Hoja4!A6)+COUNTIF(D92,Hoja4!A6)+COUNTIF(D108,Hoja4!A6)+COUNTIF(D124,Hoja4!A6)+COUNTIF(D140,Hoja4!A6)+COUNTIF(D156,Hoja4!A6)+COUNTIF(D172,Hoja4!A6)+COUNTIF(D188,Hoja4!A6)+COUNTIF(D204,Hoja4!A6)+COUNTIF(D220,Hoja4!A6)+COUNTIF(D236,Hoja4!A6)+COUNTIF(D252,Hoja4!A6)+COUNTIF(D268,Hoja4!A6)+COUNTIF(D284,Hoja4!A6)+COUNTIF(D300,Hoja4!A6)</f>
        <v>0</v>
      </c>
      <c r="L20" s="29">
        <f>K20*100/I4</f>
        <v>0</v>
      </c>
      <c r="M20" s="1">
        <f>COUNTIF(D12,Hoja4!A7)+COUNTIF(D28,Hoja4!A7)+COUNTIF(D44,Hoja4!A7)+COUNTIF(D60,Hoja4!A7)+COUNTIF(D76,Hoja4!A7)+COUNTIF(D92,Hoja4!A7)+COUNTIF(D108,Hoja4!A7)+COUNTIF(D124,Hoja4!A7)+COUNTIF(D140,Hoja4!A7)+COUNTIF(D156,Hoja4!A7)+COUNTIF(D172,Hoja4!A7)+COUNTIF(D188,Hoja4!A7)+COUNTIF(D204,Hoja4!A7)+COUNTIF(D220,Hoja4!A7)+COUNTIF(D236,Hoja4!A7)+COUNTIF(D252,Hoja4!A7)+COUNTIF(D268,Hoja4!A7)+COUNTIF(D284,Hoja4!A7)+COUNTIF(D300,Hoja4!A7)</f>
        <v>0</v>
      </c>
      <c r="N20" s="29">
        <f>M20*100/I4</f>
        <v>0</v>
      </c>
      <c r="O20" s="31">
        <f>(I20*100)/(I4-M20)</f>
        <v>0</v>
      </c>
      <c r="P20" s="31">
        <f>(K20*100)/(I4-M20)</f>
        <v>0</v>
      </c>
    </row>
    <row r="21" spans="1:16" x14ac:dyDescent="0.25">
      <c r="A21" s="100"/>
      <c r="B21" s="105"/>
      <c r="C21" s="33" t="str">
        <f>General!C11</f>
        <v>ALIAS 1</v>
      </c>
      <c r="D21" s="83"/>
      <c r="H21" s="3" t="s">
        <v>28</v>
      </c>
      <c r="I21" s="1">
        <f>COUNTIF(D13,Hoja4!A5)+COUNTIF(D29,Hoja4!A5)+COUNTIF(D45,Hoja4!A5)+COUNTIF(D61,Hoja4!A5)+COUNTIF(D77,Hoja4!A5)+COUNTIF(D93,Hoja4!A5)+COUNTIF(D109,Hoja4!A5)+COUNTIF(D125,Hoja4!A5)+COUNTIF(D141,Hoja4!A5)+COUNTIF(D157,Hoja4!A5)+COUNTIF(D173,Hoja4!A5)+COUNTIF(D189,Hoja4!A5)+COUNTIF(D205,Hoja4!A5)+COUNTIF(D221,Hoja4!A5)+COUNTIF(D237,Hoja4!A5)+COUNTIF(D253,Hoja4!A5)+COUNTIF(D269,Hoja4!A5)+COUNTIF(D285,Hoja4!A5)+COUNTIF(D301,Hoja4!A5)</f>
        <v>0</v>
      </c>
      <c r="J21" s="29">
        <f>I21*100/I4</f>
        <v>0</v>
      </c>
      <c r="K21" s="1">
        <f>COUNTIF(D13,Hoja4!A6)+COUNTIF(D29,Hoja4!A6)+COUNTIF(D45,Hoja4!A6)+COUNTIF(D61,Hoja4!A6)+COUNTIF(D77,Hoja4!A6)+COUNTIF(D93,Hoja4!A6)+COUNTIF(D109,Hoja4!A6)+COUNTIF(D125,Hoja4!A6)+COUNTIF(D141,Hoja4!A6)+COUNTIF(D157,Hoja4!A6)+COUNTIF(D173,Hoja4!A6)+COUNTIF(D189,Hoja4!A6)+COUNTIF(D205,Hoja4!A6)+COUNTIF(D221,Hoja4!A6)+COUNTIF(D237,Hoja4!A6)+COUNTIF(D253,Hoja4!A6)+COUNTIF(D269,Hoja4!A6)+COUNTIF(D285,Hoja4!A6)+COUNTIF(D301,Hoja4!A6)</f>
        <v>0</v>
      </c>
      <c r="L21" s="29">
        <f>K21*100/I4</f>
        <v>0</v>
      </c>
      <c r="M21" s="1">
        <f>COUNTIF(D13,Hoja4!A7)+COUNTIF(D29,Hoja4!A7)+COUNTIF(D45,Hoja4!A7)+COUNTIF(D61,Hoja4!A7)+COUNTIF(D77,Hoja4!A7)+COUNTIF(D93,Hoja4!A7)+COUNTIF(D109,Hoja4!A7)+COUNTIF(D125,Hoja4!A7)+COUNTIF(D141,Hoja4!A7)+COUNTIF(D157,Hoja4!A7)+COUNTIF(D173,Hoja4!A7)+COUNTIF(D189,Hoja4!A7)+COUNTIF(D205,Hoja4!A7)+COUNTIF(D221,Hoja4!A7)+COUNTIF(D237,Hoja4!A7)+COUNTIF(D253,Hoja4!A7)+COUNTIF(D269,Hoja4!A7)+COUNTIF(D285,Hoja4!A7)+COUNTIF(D301,Hoja4!A7)</f>
        <v>0</v>
      </c>
      <c r="N21" s="29">
        <f>M21*100/I4</f>
        <v>0</v>
      </c>
      <c r="O21" s="31">
        <f>(I21*100)/(I4-M21)</f>
        <v>0</v>
      </c>
      <c r="P21" s="31">
        <f>(K21*100)/(I4-M21)</f>
        <v>0</v>
      </c>
    </row>
    <row r="22" spans="1:16" x14ac:dyDescent="0.25">
      <c r="A22" s="13"/>
      <c r="B22" s="105"/>
      <c r="C22" s="33" t="str">
        <f>General!C12</f>
        <v>ALIAS 2</v>
      </c>
      <c r="D22" s="83"/>
      <c r="E22" s="49" t="s">
        <v>140</v>
      </c>
      <c r="F22" s="50">
        <f>COUNTIF(D21:D35,Hoja4!A5)</f>
        <v>0</v>
      </c>
      <c r="H22" s="3" t="s">
        <v>29</v>
      </c>
      <c r="I22" s="1">
        <f>COUNTIF(D14,Hoja4!A5)+COUNTIF(D30,Hoja4!A5)+COUNTIF(D46,Hoja4!A5)+COUNTIF(D62,Hoja4!A5)+COUNTIF(D78,Hoja4!A5)+COUNTIF(D94,Hoja4!A5)+COUNTIF(D110,Hoja4!A5)+COUNTIF(D126,Hoja4!A5)+COUNTIF(D142,Hoja4!A5)+COUNTIF(D158,Hoja4!A5)+COUNTIF(D174,Hoja4!A5)+COUNTIF(D190,Hoja4!A5)+COUNTIF(D206,Hoja4!A5)+COUNTIF(D222,Hoja4!A5)+COUNTIF(D238,Hoja4!A5)+COUNTIF(D254,Hoja4!A5)+COUNTIF(D270,Hoja4!A5)+COUNTIF(D286,Hoja4!A5)+COUNTIF(D302,Hoja4!A5)</f>
        <v>0</v>
      </c>
      <c r="J22" s="29">
        <f>I22*100/I4</f>
        <v>0</v>
      </c>
      <c r="K22" s="1">
        <f>COUNTIF(D14,Hoja4!A6)+COUNTIF(D30,Hoja4!A6)+COUNTIF(D46,Hoja4!A6)+COUNTIF(D62,Hoja4!A6)+COUNTIF(D78,Hoja4!A6)+COUNTIF(D94,Hoja4!A6)+COUNTIF(D110,Hoja4!A6)+COUNTIF(D126,Hoja4!A6)+COUNTIF(D142,Hoja4!A6)+COUNTIF(D158,Hoja4!A6)+COUNTIF(D174,Hoja4!A6)+COUNTIF(D190,Hoja4!A6)+COUNTIF(D206,Hoja4!A6)+COUNTIF(D222,Hoja4!A6)+COUNTIF(D238,Hoja4!A6)+COUNTIF(D254,Hoja4!A6)+COUNTIF(D270,Hoja4!A6)+COUNTIF(D286,Hoja4!A6)+COUNTIF(D302,Hoja4!A6)</f>
        <v>0</v>
      </c>
      <c r="L22" s="29">
        <f>K22*100/I4</f>
        <v>0</v>
      </c>
      <c r="M22" s="1">
        <f>COUNTIF(D14,Hoja4!A7)+COUNTIF(D30,Hoja4!A7)+COUNTIF(D46,Hoja4!A7)+COUNTIF(D62,Hoja4!A7)+COUNTIF(D78,Hoja4!A7)+COUNTIF(D94,Hoja4!A7)+COUNTIF(D110,Hoja4!A7)+COUNTIF(D126,Hoja4!A7)+COUNTIF(D142,Hoja4!A7)+COUNTIF(D158,Hoja4!A7)+COUNTIF(D174,Hoja4!A7)+COUNTIF(D190,Hoja4!A7)+COUNTIF(D206,Hoja4!A7)+COUNTIF(D222,Hoja4!A7)+COUNTIF(D238,Hoja4!A7)+COUNTIF(D254,Hoja4!A7)+COUNTIF(D270,Hoja4!A7)+COUNTIF(D286,Hoja4!A7)+COUNTIF(D302,Hoja4!A7)</f>
        <v>0</v>
      </c>
      <c r="N22" s="29">
        <f>M22*100/I4</f>
        <v>0</v>
      </c>
      <c r="O22" s="31">
        <f>(I22*100)/(I4-M22)</f>
        <v>0</v>
      </c>
      <c r="P22" s="31">
        <f>(K22*100)/(I4-M22)</f>
        <v>0</v>
      </c>
    </row>
    <row r="23" spans="1:16" x14ac:dyDescent="0.25">
      <c r="A23" s="13"/>
      <c r="B23" s="105"/>
      <c r="C23" s="33" t="str">
        <f>General!C13</f>
        <v>ALIAS 3</v>
      </c>
      <c r="D23" s="83"/>
      <c r="E23" s="48" t="s">
        <v>139</v>
      </c>
      <c r="F23" s="50">
        <f>COUNTIF(D21:D35,Hoja4!A6)</f>
        <v>0</v>
      </c>
      <c r="H23" s="3" t="s">
        <v>30</v>
      </c>
      <c r="I23" s="1">
        <f>COUNTIF(D15,Hoja4!A5)+COUNTIF(D31,Hoja4!A5)+COUNTIF(D47,Hoja4!A5)+COUNTIF(D63,Hoja4!A5)+COUNTIF(D79,Hoja4!A5)+COUNTIF(D95,Hoja4!A5)+COUNTIF(D111,Hoja4!A5)+COUNTIF(D127,Hoja4!A5)+COUNTIF(D143,Hoja4!A5)+COUNTIF(D159,Hoja4!A5)+COUNTIF(D175,Hoja4!A5)+COUNTIF(D191,Hoja4!A5)+COUNTIF(D207,Hoja4!A5)+COUNTIF(D223,Hoja4!A5)+COUNTIF(D239,Hoja4!A5)+COUNTIF(D255,Hoja4!A5)+COUNTIF(D271,Hoja4!A5)+COUNTIF(D287,Hoja4!A5)+COUNTIF(D303,Hoja4!A5)</f>
        <v>0</v>
      </c>
      <c r="J23" s="29">
        <f>I23*100/I4</f>
        <v>0</v>
      </c>
      <c r="K23" s="1">
        <f>COUNTIF(D15,Hoja4!A6)+COUNTIF(D31,Hoja4!A6)+COUNTIF(D47,Hoja4!A6)+COUNTIF(D63,Hoja4!A6)+COUNTIF(D79,Hoja4!A6)+COUNTIF(D95,Hoja4!A6)+COUNTIF(D111,Hoja4!A6)+COUNTIF(D127,Hoja4!A6)+COUNTIF(D143,Hoja4!A6)+COUNTIF(D159,Hoja4!A6)+COUNTIF(D175,Hoja4!A6)+COUNTIF(D191,Hoja4!A6)+COUNTIF(D207,Hoja4!A6)+COUNTIF(D223,Hoja4!A6)+COUNTIF(D239,Hoja4!A6)+COUNTIF(D255,Hoja4!A6)+COUNTIF(D271,Hoja4!A6)+COUNTIF(D287,Hoja4!A6)+COUNTIF(D303,Hoja4!A6)</f>
        <v>0</v>
      </c>
      <c r="L23" s="29">
        <f>K23*100/I4</f>
        <v>0</v>
      </c>
      <c r="M23" s="1">
        <f>COUNTIF(D15,Hoja4!A7)+COUNTIF(D31,Hoja4!A7)+COUNTIF(D47,Hoja4!A7)+COUNTIF(D63,Hoja4!A7)+COUNTIF(D79,Hoja4!A7)+COUNTIF(D95,Hoja4!A7)+COUNTIF(D111,Hoja4!A7)+COUNTIF(D127,Hoja4!A7)+COUNTIF(D143,Hoja4!A7)+COUNTIF(D159,Hoja4!A7)+COUNTIF(D175,Hoja4!A7)+COUNTIF(D191,Hoja4!A7)+COUNTIF(D207,Hoja4!A7)+COUNTIF(D223,Hoja4!A7)+COUNTIF(D239,Hoja4!A7)+COUNTIF(D255,Hoja4!A7)+COUNTIF(D271,Hoja4!A7)+COUNTIF(D287,Hoja4!A7)+COUNTIF(D303,Hoja4!A7)</f>
        <v>0</v>
      </c>
      <c r="N23" s="29">
        <f>M23*100/I4</f>
        <v>0</v>
      </c>
      <c r="O23" s="31">
        <f>(I23*100)/(I4-M23)</f>
        <v>0</v>
      </c>
      <c r="P23" s="31">
        <f>(K23*100)/(I4-M23)</f>
        <v>0</v>
      </c>
    </row>
    <row r="24" spans="1:16" x14ac:dyDescent="0.25">
      <c r="A24" s="13"/>
      <c r="B24" s="105"/>
      <c r="C24" s="33" t="str">
        <f>General!C14</f>
        <v>ALIAS 4</v>
      </c>
      <c r="D24" s="83"/>
      <c r="E24" s="48" t="s">
        <v>141</v>
      </c>
      <c r="F24" s="50">
        <f>COUNTIF(D21:D35,Hoja4!A7)</f>
        <v>0</v>
      </c>
      <c r="H24" s="3" t="s">
        <v>31</v>
      </c>
      <c r="I24" s="1">
        <f>COUNTIF(D16,Hoja4!A5)+COUNTIF(D32,Hoja4!A5)+COUNTIF(D48,Hoja4!A5)+COUNTIF(D64,Hoja4!A5)+COUNTIF(D80,Hoja4!A5)+COUNTIF(D96,Hoja4!A5)+COUNTIF(D112,Hoja4!A5)+COUNTIF(D128,Hoja4!A5)+COUNTIF(D144,Hoja4!A5)+COUNTIF(D160,Hoja4!A5)+COUNTIF(D176,Hoja4!A5)+COUNTIF(D192,Hoja4!A5)+COUNTIF(D208,Hoja4!A5)+COUNTIF(D224,Hoja4!A5)+COUNTIF(D240,Hoja4!A5)+COUNTIF(D256,Hoja4!A5)+COUNTIF(D272,Hoja4!A5)+COUNTIF(D288,Hoja4!A5)+COUNTIF(D304,Hoja4!A5)</f>
        <v>0</v>
      </c>
      <c r="J24" s="29">
        <f>I24*100/I4</f>
        <v>0</v>
      </c>
      <c r="K24" s="1">
        <f>COUNTIF(D16,Hoja4!A6)+COUNTIF(D32,Hoja4!A6)+COUNTIF(D48,Hoja4!A6)+COUNTIF(D64,Hoja4!A6)+COUNTIF(D80,Hoja4!A6)+COUNTIF(D96,Hoja4!A6)+COUNTIF(D112,Hoja4!A6)+COUNTIF(D128,Hoja4!A6)+COUNTIF(D144,Hoja4!A6)+COUNTIF(D160,Hoja4!A6)+COUNTIF(D176,Hoja4!A6)+COUNTIF(D192,Hoja4!A6)+COUNTIF(D208,Hoja4!A6)+COUNTIF(D224,Hoja4!A6)+COUNTIF(D240,Hoja4!A6)+COUNTIF(D256,Hoja4!A6)+COUNTIF(D272,Hoja4!A6)+COUNTIF(D288,Hoja4!A6)+COUNTIF(D304,Hoja4!A6)</f>
        <v>0</v>
      </c>
      <c r="L24" s="29">
        <f>K24*100/I4</f>
        <v>0</v>
      </c>
      <c r="M24" s="1">
        <f>COUNTIF(D16,Hoja4!A7)+COUNTIF(D32,Hoja4!A7)+COUNTIF(D48,Hoja4!A7)+COUNTIF(D64,Hoja4!A7)+COUNTIF(D80,Hoja4!A7)+COUNTIF(D96,Hoja4!A7)+COUNTIF(D112,Hoja4!A7)+COUNTIF(D128,Hoja4!A7)+COUNTIF(D144,Hoja4!A7)+COUNTIF(D160,Hoja4!A7)+COUNTIF(D176,Hoja4!A7)+COUNTIF(D192,Hoja4!A7)+COUNTIF(D208,Hoja4!A7)+COUNTIF(D224,Hoja4!A7)+COUNTIF(D240,Hoja4!A7)+COUNTIF(D256,Hoja4!A7)+COUNTIF(D272,Hoja4!A7)+COUNTIF(D288,Hoja4!A7)+COUNTIF(D304,Hoja4!A7)</f>
        <v>0</v>
      </c>
      <c r="N24" s="29">
        <f>M24*100/I4</f>
        <v>0</v>
      </c>
      <c r="O24" s="31">
        <f>(I24*100)/(I4-M24)</f>
        <v>0</v>
      </c>
      <c r="P24" s="31">
        <f>(K24*100)/(I4-M24)</f>
        <v>0</v>
      </c>
    </row>
    <row r="25" spans="1:16" x14ac:dyDescent="0.25">
      <c r="A25" s="13"/>
      <c r="B25" s="105"/>
      <c r="C25" s="33" t="str">
        <f>General!C15</f>
        <v>ALIAS 5</v>
      </c>
      <c r="D25" s="83"/>
      <c r="H25" s="3" t="s">
        <v>32</v>
      </c>
      <c r="I25" s="1">
        <f>COUNTIF(D17,Hoja4!A5)+COUNTIF(D33,Hoja4!A5)+COUNTIF(D49,Hoja4!A5)+COUNTIF(D65,Hoja4!A5)+COUNTIF(D81,Hoja4!A5)+COUNTIF(D97,Hoja4!A5)+COUNTIF(D113,Hoja4!A5)+COUNTIF(D129,Hoja4!A5)+COUNTIF(D145,Hoja4!A5)+COUNTIF(D161,Hoja4!A5)+COUNTIF(D177,Hoja4!A5)+COUNTIF(D193,Hoja4!A5)+COUNTIF(D209,Hoja4!A5)+COUNTIF(D225,Hoja4!A5)+COUNTIF(D241,Hoja4!A5)+COUNTIF(D257,Hoja4!A5)+COUNTIF(D273,Hoja4!A5)+COUNTIF(D289,Hoja4!A5)+COUNTIF(D305,Hoja4!A5)</f>
        <v>0</v>
      </c>
      <c r="J25" s="29">
        <f>I25*100/I4</f>
        <v>0</v>
      </c>
      <c r="K25" s="1">
        <f>COUNTIF(D17,Hoja4!A6)+COUNTIF(D33,Hoja4!A6)+COUNTIF(D49,Hoja4!A6)+COUNTIF(D65,Hoja4!A6)+COUNTIF(D81,Hoja4!A6)+COUNTIF(D97,Hoja4!A6)+COUNTIF(D113,Hoja4!A6)+COUNTIF(D129,Hoja4!A6)+COUNTIF(D145,Hoja4!A6)+COUNTIF(D161,Hoja4!A6)+COUNTIF(D177,Hoja4!A6)+COUNTIF(D193,Hoja4!A6)+COUNTIF(D209,Hoja4!A6)+COUNTIF(D225,Hoja4!A6)+COUNTIF(D241,Hoja4!A6)+COUNTIF(D257,Hoja4!A6)+COUNTIF(D273,Hoja4!A6)+COUNTIF(D289,Hoja4!A6)+COUNTIF(D305,Hoja4!A6)</f>
        <v>0</v>
      </c>
      <c r="L25" s="29">
        <f>K25*100/I4</f>
        <v>0</v>
      </c>
      <c r="M25" s="1">
        <f>COUNTIF(D17,Hoja4!A7)+COUNTIF(D33,Hoja4!A7)+COUNTIF(D49,Hoja4!A7)+COUNTIF(D65,Hoja4!A7)+COUNTIF(D81,Hoja4!A7)+COUNTIF(D97,Hoja4!A7)+COUNTIF(D113,Hoja4!A7)+COUNTIF(D129,Hoja4!A7)+COUNTIF(D145,Hoja4!A7)+COUNTIF(D161,Hoja4!A7)+COUNTIF(D177,Hoja4!A7)+COUNTIF(D193,Hoja4!A7)+COUNTIF(D209,Hoja4!A7)+COUNTIF(D225,Hoja4!A7)+COUNTIF(D241,Hoja4!A7)+COUNTIF(D257,Hoja4!A7)+COUNTIF(D273,Hoja4!A7)+COUNTIF(D289,Hoja4!A7)+COUNTIF(D305,Hoja4!A7)</f>
        <v>0</v>
      </c>
      <c r="N25" s="29">
        <f>M25*100/I4</f>
        <v>0</v>
      </c>
      <c r="O25" s="31">
        <f>(I25*100)/(I4-M25)</f>
        <v>0</v>
      </c>
      <c r="P25" s="31">
        <f>(K25*100)/(I4-M25)</f>
        <v>0</v>
      </c>
    </row>
    <row r="26" spans="1:16" x14ac:dyDescent="0.25">
      <c r="A26" s="13"/>
      <c r="B26" s="105"/>
      <c r="C26" s="33" t="str">
        <f>General!C16</f>
        <v>ALIAS 6</v>
      </c>
      <c r="D26" s="83"/>
      <c r="H26" s="3" t="s">
        <v>33</v>
      </c>
      <c r="I26" s="1">
        <f>COUNTIF(D18,Hoja4!A5)+COUNTIF(D34,Hoja4!A5)+COUNTIF(D50,Hoja4!A5)+COUNTIF(D66,Hoja4!A5)+COUNTIF(D82,Hoja4!A5)+COUNTIF(D98,Hoja4!A5)+COUNTIF(D114,Hoja4!A5)+COUNTIF(D130,Hoja4!A5)+COUNTIF(D146,Hoja4!A5)+COUNTIF(D162,Hoja4!A5)+COUNTIF(D178,Hoja4!A5)+COUNTIF(D194,Hoja4!A5)+COUNTIF(D210,Hoja4!A5)+COUNTIF(D226,Hoja4!A5)+COUNTIF(D242,Hoja4!A5)+COUNTIF(D258,Hoja4!A5)+COUNTIF(D274,Hoja4!A5)+COUNTIF(D290,Hoja4!A5)+COUNTIF(D306,Hoja4!A5)</f>
        <v>0</v>
      </c>
      <c r="J26" s="29">
        <f>I26*100/I4</f>
        <v>0</v>
      </c>
      <c r="K26" s="1">
        <f>COUNTIF(D18,Hoja4!A6)+COUNTIF(D34,Hoja4!A6)+COUNTIF(D50,Hoja4!A6)+COUNTIF(D66,Hoja4!A6)+COUNTIF(D82,Hoja4!A6)+COUNTIF(D98,Hoja4!A6)+COUNTIF(D114,Hoja4!A6)+COUNTIF(D130,Hoja4!A6)+COUNTIF(D146,Hoja4!A6)+COUNTIF(D162,Hoja4!A6)+COUNTIF(D178,Hoja4!A6)+COUNTIF(D194,Hoja4!A6)+COUNTIF(D210,Hoja4!A6)+COUNTIF(D226,Hoja4!A6)+COUNTIF(D242,Hoja4!A6)+COUNTIF(D258,Hoja4!A6)+COUNTIF(D274,Hoja4!A6)+COUNTIF(D290,Hoja4!A6)+COUNTIF(D306,Hoja4!A6)</f>
        <v>0</v>
      </c>
      <c r="L26" s="29">
        <f>K26*100/I4</f>
        <v>0</v>
      </c>
      <c r="M26" s="1">
        <f>COUNTIF(D18,Hoja4!A7)+COUNTIF(D34,Hoja4!A7)+COUNTIF(D50,Hoja4!A7)+COUNTIF(D66,Hoja4!A7)+COUNTIF(D82,Hoja4!A7)+COUNTIF(D98,Hoja4!A7)+COUNTIF(D114,Hoja4!A7)+COUNTIF(D130,Hoja4!A7)+COUNTIF(D146,Hoja4!A7)+COUNTIF(D162,Hoja4!A7)+COUNTIF(D178,Hoja4!A7)+COUNTIF(D194,Hoja4!A7)+COUNTIF(D210,Hoja4!A7)+COUNTIF(D226,Hoja4!A7)+COUNTIF(D242,Hoja4!A7)+COUNTIF(D258,Hoja4!A7)+COUNTIF(D274,Hoja4!A7)+COUNTIF(D290,Hoja4!A7)+COUNTIF(D306,Hoja4!A7)</f>
        <v>0</v>
      </c>
      <c r="N26" s="29">
        <f>M26*100/I4</f>
        <v>0</v>
      </c>
      <c r="O26" s="31">
        <f>(I26*100)/(I4-M26)</f>
        <v>0</v>
      </c>
      <c r="P26" s="31">
        <f>(K26*100)/(I4-M26)</f>
        <v>0</v>
      </c>
    </row>
    <row r="27" spans="1:16" x14ac:dyDescent="0.25">
      <c r="A27" s="13"/>
      <c r="B27" s="105"/>
      <c r="C27" s="33" t="str">
        <f>General!C17</f>
        <v>ALIAS 7</v>
      </c>
      <c r="D27" s="83"/>
      <c r="H27" s="3" t="s">
        <v>34</v>
      </c>
      <c r="I27" s="1">
        <f>COUNTIF(D19,Hoja4!A5)+COUNTIF(D35,Hoja4!A5)+COUNTIF(D51,Hoja4!A5)+COUNTIF(D67,Hoja4!A5)+COUNTIF(D83,Hoja4!A5)+COUNTIF(D99,Hoja4!A5)+COUNTIF(D115,Hoja4!A5)+COUNTIF(D131,Hoja4!A5)+COUNTIF(D147,Hoja4!A5)+COUNTIF(D163,Hoja4!A5)+COUNTIF(D179,Hoja4!A5)+COUNTIF(D195,Hoja4!A5)+COUNTIF(D211,Hoja4!A5)+COUNTIF(D227,Hoja4!A5)+COUNTIF(D243,Hoja4!A5)+COUNTIF(D259,Hoja4!A5)+COUNTIF(D275,Hoja4!A5)+COUNTIF(D291,Hoja4!A5)+COUNTIF(D307,Hoja4!A5)</f>
        <v>0</v>
      </c>
      <c r="J27" s="29">
        <f>I27*100/I4</f>
        <v>0</v>
      </c>
      <c r="K27" s="1">
        <f>COUNTIF(D19,Hoja4!A6)+COUNTIF(D35,Hoja4!A6)+COUNTIF(D51,Hoja4!A6)+COUNTIF(D67,Hoja4!A6)+COUNTIF(D83,Hoja4!A6)+COUNTIF(D99,Hoja4!A6)+COUNTIF(D115,Hoja4!A6)+COUNTIF(D131,Hoja4!A6)+COUNTIF(D147,Hoja4!A6)+COUNTIF(D163,Hoja4!A6)+COUNTIF(D179,Hoja4!A6)+COUNTIF(D195,Hoja4!A6)+COUNTIF(D211,Hoja4!A6)+COUNTIF(D227,Hoja4!A6)+COUNTIF(D243,Hoja4!A6)+COUNTIF(D259,Hoja4!A6)+COUNTIF(D275,Hoja4!A6)+COUNTIF(D291,Hoja4!A6)+COUNTIF(D307,Hoja4!A6)</f>
        <v>0</v>
      </c>
      <c r="L27" s="29">
        <f>K27*100/I4</f>
        <v>0</v>
      </c>
      <c r="M27" s="1">
        <f>COUNTIF(D19,Hoja4!A7)+COUNTIF(D35,Hoja4!A7)+COUNTIF(D51,Hoja4!A7)+COUNTIF(D67,Hoja4!A7)+COUNTIF(D83,Hoja4!A7)+COUNTIF(D99,Hoja4!A7)+COUNTIF(D115,Hoja4!A7)+COUNTIF(D131,Hoja4!A7)+COUNTIF(D147,Hoja4!A7)+COUNTIF(D163,Hoja4!A7)+COUNTIF(D179,Hoja4!A7)+COUNTIF(D195,Hoja4!A7)+COUNTIF(D211,Hoja4!A7)+COUNTIF(D227,Hoja4!A7)+COUNTIF(D243,Hoja4!A7)+COUNTIF(D259,Hoja4!A7)+COUNTIF(D275,Hoja4!A7)+COUNTIF(D291,Hoja4!A7)+COUNTIF(D307,Hoja4!A7)</f>
        <v>0</v>
      </c>
      <c r="N27" s="29">
        <f>M27*100/I4</f>
        <v>0</v>
      </c>
      <c r="O27" s="31">
        <f>(I27*100)/(I4-M27)</f>
        <v>0</v>
      </c>
      <c r="P27" s="31">
        <f>(K27*100)/(I4-M27)</f>
        <v>0</v>
      </c>
    </row>
    <row r="28" spans="1:16" x14ac:dyDescent="0.25">
      <c r="A28" s="13"/>
      <c r="B28" s="105"/>
      <c r="C28" s="33" t="str">
        <f>General!C18</f>
        <v>ALIAS 8</v>
      </c>
      <c r="D28" s="83"/>
    </row>
    <row r="29" spans="1:16" x14ac:dyDescent="0.25">
      <c r="A29" s="13"/>
      <c r="B29" s="105"/>
      <c r="C29" s="33" t="str">
        <f>General!C19</f>
        <v>ALIAS 9</v>
      </c>
      <c r="D29" s="83"/>
    </row>
    <row r="30" spans="1:16" x14ac:dyDescent="0.25">
      <c r="A30" s="13"/>
      <c r="B30" s="105"/>
      <c r="C30" s="33" t="str">
        <f>General!C20</f>
        <v>ALIAS 10</v>
      </c>
      <c r="D30" s="83"/>
      <c r="H30" s="34" t="s">
        <v>137</v>
      </c>
    </row>
    <row r="31" spans="1:16" x14ac:dyDescent="0.25">
      <c r="A31" s="13"/>
      <c r="B31" s="105"/>
      <c r="C31" s="33" t="str">
        <f>General!C21</f>
        <v>ALIAS 11</v>
      </c>
      <c r="D31" s="83"/>
    </row>
    <row r="32" spans="1:16" x14ac:dyDescent="0.25">
      <c r="A32" s="13"/>
      <c r="B32" s="105"/>
      <c r="C32" s="33" t="str">
        <f>General!C22</f>
        <v>ALIAS 12</v>
      </c>
      <c r="D32" s="83"/>
    </row>
    <row r="33" spans="1:6" x14ac:dyDescent="0.25">
      <c r="A33" s="13"/>
      <c r="B33" s="105"/>
      <c r="C33" s="33" t="str">
        <f>General!C23</f>
        <v>ALIAS 13</v>
      </c>
      <c r="D33" s="83"/>
    </row>
    <row r="34" spans="1:6" x14ac:dyDescent="0.25">
      <c r="A34" s="13"/>
      <c r="B34" s="105"/>
      <c r="C34" s="33" t="str">
        <f>General!C24</f>
        <v>ALIAS 14</v>
      </c>
      <c r="D34" s="83"/>
    </row>
    <row r="35" spans="1:6" x14ac:dyDescent="0.25">
      <c r="A35" s="14"/>
      <c r="B35" s="106"/>
      <c r="C35" s="33" t="str">
        <f>General!C25</f>
        <v>ALIAS 15</v>
      </c>
      <c r="D35" s="83"/>
    </row>
    <row r="36" spans="1:6" x14ac:dyDescent="0.25">
      <c r="A36" s="94" t="s">
        <v>36</v>
      </c>
      <c r="B36" s="107" t="s">
        <v>13</v>
      </c>
      <c r="D36" s="82"/>
      <c r="E36" s="15" t="s">
        <v>20</v>
      </c>
      <c r="F36" s="84"/>
    </row>
    <row r="37" spans="1:6" x14ac:dyDescent="0.25">
      <c r="A37" s="95"/>
      <c r="B37" s="108"/>
      <c r="C37" s="4" t="str">
        <f>General!C11</f>
        <v>ALIAS 1</v>
      </c>
      <c r="D37" s="81"/>
    </row>
    <row r="38" spans="1:6" x14ac:dyDescent="0.25">
      <c r="A38" s="95"/>
      <c r="B38" s="108"/>
      <c r="C38" s="33" t="str">
        <f>General!C12</f>
        <v>ALIAS 2</v>
      </c>
      <c r="D38" s="81"/>
      <c r="E38" s="49" t="s">
        <v>140</v>
      </c>
      <c r="F38" s="50">
        <f>COUNTIF(D37:D51,Hoja4!A5)</f>
        <v>0</v>
      </c>
    </row>
    <row r="39" spans="1:6" x14ac:dyDescent="0.25">
      <c r="A39" s="95"/>
      <c r="B39" s="108"/>
      <c r="C39" s="33" t="str">
        <f>General!C13</f>
        <v>ALIAS 3</v>
      </c>
      <c r="D39" s="81"/>
      <c r="E39" s="48" t="s">
        <v>139</v>
      </c>
      <c r="F39" s="50">
        <f>COUNTIF(D37:D51,Hoja4!A6)</f>
        <v>0</v>
      </c>
    </row>
    <row r="40" spans="1:6" x14ac:dyDescent="0.25">
      <c r="A40" s="9"/>
      <c r="B40" s="108"/>
      <c r="C40" s="33" t="str">
        <f>General!C14</f>
        <v>ALIAS 4</v>
      </c>
      <c r="D40" s="81"/>
      <c r="E40" s="48" t="s">
        <v>141</v>
      </c>
      <c r="F40" s="50">
        <f>COUNTIF(D37:D51,Hoja4!A7)</f>
        <v>0</v>
      </c>
    </row>
    <row r="41" spans="1:6" x14ac:dyDescent="0.25">
      <c r="A41" s="9"/>
      <c r="B41" s="108"/>
      <c r="C41" s="33" t="str">
        <f>General!C15</f>
        <v>ALIAS 5</v>
      </c>
      <c r="D41" s="81"/>
    </row>
    <row r="42" spans="1:6" x14ac:dyDescent="0.25">
      <c r="A42" s="9"/>
      <c r="B42" s="108"/>
      <c r="C42" s="33" t="str">
        <f>General!C16</f>
        <v>ALIAS 6</v>
      </c>
      <c r="D42" s="81"/>
    </row>
    <row r="43" spans="1:6" x14ac:dyDescent="0.25">
      <c r="A43" s="9"/>
      <c r="B43" s="108"/>
      <c r="C43" s="33" t="str">
        <f>General!C17</f>
        <v>ALIAS 7</v>
      </c>
      <c r="D43" s="81"/>
    </row>
    <row r="44" spans="1:6" x14ac:dyDescent="0.25">
      <c r="A44" s="9"/>
      <c r="B44" s="108"/>
      <c r="C44" s="33" t="str">
        <f>General!C18</f>
        <v>ALIAS 8</v>
      </c>
      <c r="D44" s="81"/>
    </row>
    <row r="45" spans="1:6" x14ac:dyDescent="0.25">
      <c r="A45" s="9"/>
      <c r="B45" s="108"/>
      <c r="C45" s="33" t="str">
        <f>General!C19</f>
        <v>ALIAS 9</v>
      </c>
      <c r="D45" s="81"/>
    </row>
    <row r="46" spans="1:6" x14ac:dyDescent="0.25">
      <c r="A46" s="9"/>
      <c r="B46" s="108"/>
      <c r="C46" s="33" t="str">
        <f>General!C20</f>
        <v>ALIAS 10</v>
      </c>
      <c r="D46" s="81"/>
    </row>
    <row r="47" spans="1:6" x14ac:dyDescent="0.25">
      <c r="A47" s="9"/>
      <c r="B47" s="108"/>
      <c r="C47" s="33" t="str">
        <f>General!C21</f>
        <v>ALIAS 11</v>
      </c>
      <c r="D47" s="81"/>
    </row>
    <row r="48" spans="1:6" x14ac:dyDescent="0.25">
      <c r="A48" s="9"/>
      <c r="B48" s="108"/>
      <c r="C48" s="33" t="str">
        <f>General!C22</f>
        <v>ALIAS 12</v>
      </c>
      <c r="D48" s="81"/>
    </row>
    <row r="49" spans="1:8" x14ac:dyDescent="0.25">
      <c r="A49" s="9"/>
      <c r="B49" s="108"/>
      <c r="C49" s="33" t="str">
        <f>General!C23</f>
        <v>ALIAS 13</v>
      </c>
      <c r="D49" s="81"/>
    </row>
    <row r="50" spans="1:8" x14ac:dyDescent="0.25">
      <c r="A50" s="9"/>
      <c r="B50" s="108"/>
      <c r="C50" s="33" t="str">
        <f>General!C24</f>
        <v>ALIAS 14</v>
      </c>
      <c r="D50" s="81"/>
    </row>
    <row r="51" spans="1:8" x14ac:dyDescent="0.25">
      <c r="A51" s="10"/>
      <c r="B51" s="109"/>
      <c r="C51" s="33" t="str">
        <f>General!C25</f>
        <v>ALIAS 15</v>
      </c>
      <c r="D51" s="81"/>
    </row>
    <row r="52" spans="1:8" ht="15" customHeight="1" x14ac:dyDescent="0.25">
      <c r="A52" s="99" t="s">
        <v>37</v>
      </c>
      <c r="B52" s="104" t="s">
        <v>13</v>
      </c>
      <c r="D52" s="82"/>
      <c r="E52" s="16" t="s">
        <v>20</v>
      </c>
      <c r="F52" s="85"/>
    </row>
    <row r="53" spans="1:8" x14ac:dyDescent="0.25">
      <c r="A53" s="100"/>
      <c r="B53" s="105"/>
      <c r="C53" s="12" t="str">
        <f>General!C11</f>
        <v>ALIAS 1</v>
      </c>
      <c r="D53" s="83"/>
    </row>
    <row r="54" spans="1:8" x14ac:dyDescent="0.25">
      <c r="A54" s="100"/>
      <c r="B54" s="105"/>
      <c r="C54" s="35" t="str">
        <f>General!C12</f>
        <v>ALIAS 2</v>
      </c>
      <c r="D54" s="83"/>
      <c r="E54" s="49" t="s">
        <v>140</v>
      </c>
      <c r="F54" s="50">
        <f>COUNTIF(D53:D67,Hoja4!A5)</f>
        <v>0</v>
      </c>
    </row>
    <row r="55" spans="1:8" x14ac:dyDescent="0.25">
      <c r="A55" s="100"/>
      <c r="B55" s="105"/>
      <c r="C55" s="35" t="str">
        <f>General!C13</f>
        <v>ALIAS 3</v>
      </c>
      <c r="D55" s="83"/>
      <c r="E55" s="48" t="s">
        <v>139</v>
      </c>
      <c r="F55" s="50">
        <f>COUNTIF(D53:D67,Hoja4!A6)</f>
        <v>0</v>
      </c>
    </row>
    <row r="56" spans="1:8" x14ac:dyDescent="0.25">
      <c r="A56" s="13"/>
      <c r="B56" s="105"/>
      <c r="C56" s="35" t="str">
        <f>General!C14</f>
        <v>ALIAS 4</v>
      </c>
      <c r="D56" s="83"/>
      <c r="E56" s="48" t="s">
        <v>141</v>
      </c>
      <c r="F56" s="50">
        <f>COUNTIF(D53:D67,Hoja4!A7)</f>
        <v>0</v>
      </c>
    </row>
    <row r="57" spans="1:8" x14ac:dyDescent="0.25">
      <c r="A57" s="13"/>
      <c r="B57" s="105"/>
      <c r="C57" s="35" t="str">
        <f>General!C15</f>
        <v>ALIAS 5</v>
      </c>
      <c r="D57" s="83"/>
    </row>
    <row r="58" spans="1:8" x14ac:dyDescent="0.25">
      <c r="A58" s="13"/>
      <c r="B58" s="105"/>
      <c r="C58" s="35" t="str">
        <f>General!C16</f>
        <v>ALIAS 6</v>
      </c>
      <c r="D58" s="83"/>
    </row>
    <row r="59" spans="1:8" x14ac:dyDescent="0.25">
      <c r="A59" s="13"/>
      <c r="B59" s="105"/>
      <c r="C59" s="35" t="str">
        <f>General!C17</f>
        <v>ALIAS 7</v>
      </c>
      <c r="D59" s="83"/>
    </row>
    <row r="60" spans="1:8" x14ac:dyDescent="0.25">
      <c r="A60" s="13"/>
      <c r="B60" s="105"/>
      <c r="C60" s="35" t="str">
        <f>General!C18</f>
        <v>ALIAS 8</v>
      </c>
      <c r="D60" s="83"/>
    </row>
    <row r="61" spans="1:8" x14ac:dyDescent="0.25">
      <c r="A61" s="13"/>
      <c r="B61" s="105"/>
      <c r="C61" s="35" t="str">
        <f>General!C19</f>
        <v>ALIAS 9</v>
      </c>
      <c r="D61" s="83"/>
    </row>
    <row r="62" spans="1:8" x14ac:dyDescent="0.25">
      <c r="A62" s="13"/>
      <c r="B62" s="105"/>
      <c r="C62" s="35" t="str">
        <f>General!C20</f>
        <v>ALIAS 10</v>
      </c>
      <c r="D62" s="83"/>
    </row>
    <row r="63" spans="1:8" x14ac:dyDescent="0.25">
      <c r="A63" s="13"/>
      <c r="B63" s="105"/>
      <c r="C63" s="35" t="str">
        <f>General!C21</f>
        <v>ALIAS 11</v>
      </c>
      <c r="D63" s="83"/>
      <c r="H63" t="s">
        <v>119</v>
      </c>
    </row>
    <row r="64" spans="1:8" x14ac:dyDescent="0.25">
      <c r="A64" s="13"/>
      <c r="B64" s="105"/>
      <c r="C64" s="35" t="str">
        <f>General!C22</f>
        <v>ALIAS 12</v>
      </c>
      <c r="D64" s="83"/>
    </row>
    <row r="65" spans="1:6" x14ac:dyDescent="0.25">
      <c r="A65" s="13"/>
      <c r="B65" s="105"/>
      <c r="C65" s="35" t="str">
        <f>General!C23</f>
        <v>ALIAS 13</v>
      </c>
      <c r="D65" s="83"/>
    </row>
    <row r="66" spans="1:6" x14ac:dyDescent="0.25">
      <c r="A66" s="13"/>
      <c r="B66" s="105"/>
      <c r="C66" s="35" t="str">
        <f>General!C24</f>
        <v>ALIAS 14</v>
      </c>
      <c r="D66" s="83"/>
    </row>
    <row r="67" spans="1:6" x14ac:dyDescent="0.25">
      <c r="A67" s="14"/>
      <c r="B67" s="106"/>
      <c r="C67" s="35" t="str">
        <f>General!C25</f>
        <v>ALIAS 15</v>
      </c>
      <c r="D67" s="83"/>
    </row>
    <row r="68" spans="1:6" x14ac:dyDescent="0.25">
      <c r="A68" s="94" t="s">
        <v>44</v>
      </c>
      <c r="B68" s="107" t="s">
        <v>13</v>
      </c>
      <c r="D68" s="82"/>
      <c r="E68" s="15" t="s">
        <v>20</v>
      </c>
      <c r="F68" s="84"/>
    </row>
    <row r="69" spans="1:6" x14ac:dyDescent="0.25">
      <c r="A69" s="95"/>
      <c r="B69" s="108"/>
      <c r="C69" s="4" t="str">
        <f>General!C11</f>
        <v>ALIAS 1</v>
      </c>
      <c r="D69" s="81"/>
    </row>
    <row r="70" spans="1:6" x14ac:dyDescent="0.25">
      <c r="A70" s="95"/>
      <c r="B70" s="108"/>
      <c r="C70" s="33" t="str">
        <f>General!C12</f>
        <v>ALIAS 2</v>
      </c>
      <c r="D70" s="81"/>
      <c r="E70" s="49" t="s">
        <v>140</v>
      </c>
      <c r="F70" s="50">
        <f>COUNTIF(D69:D83,Hoja4!A5)</f>
        <v>0</v>
      </c>
    </row>
    <row r="71" spans="1:6" x14ac:dyDescent="0.25">
      <c r="A71" s="95"/>
      <c r="B71" s="108"/>
      <c r="C71" s="33" t="str">
        <f>General!C13</f>
        <v>ALIAS 3</v>
      </c>
      <c r="D71" s="81"/>
      <c r="E71" s="48" t="s">
        <v>139</v>
      </c>
      <c r="F71" s="50">
        <f>COUNTIF(D69:D83,Hoja4!A6)</f>
        <v>0</v>
      </c>
    </row>
    <row r="72" spans="1:6" x14ac:dyDescent="0.25">
      <c r="A72" s="9"/>
      <c r="B72" s="108"/>
      <c r="C72" s="33" t="str">
        <f>General!C14</f>
        <v>ALIAS 4</v>
      </c>
      <c r="D72" s="81"/>
      <c r="E72" s="48" t="s">
        <v>141</v>
      </c>
      <c r="F72" s="50">
        <f>COUNTIF(D69:D83,Hoja4!A7)</f>
        <v>0</v>
      </c>
    </row>
    <row r="73" spans="1:6" x14ac:dyDescent="0.25">
      <c r="A73" s="9"/>
      <c r="B73" s="108"/>
      <c r="C73" s="33" t="str">
        <f>General!C15</f>
        <v>ALIAS 5</v>
      </c>
      <c r="D73" s="81"/>
    </row>
    <row r="74" spans="1:6" x14ac:dyDescent="0.25">
      <c r="A74" s="9"/>
      <c r="B74" s="108"/>
      <c r="C74" s="33" t="str">
        <f>General!C16</f>
        <v>ALIAS 6</v>
      </c>
      <c r="D74" s="81"/>
    </row>
    <row r="75" spans="1:6" x14ac:dyDescent="0.25">
      <c r="A75" s="9"/>
      <c r="B75" s="108"/>
      <c r="C75" s="33" t="str">
        <f>General!C17</f>
        <v>ALIAS 7</v>
      </c>
      <c r="D75" s="81"/>
    </row>
    <row r="76" spans="1:6" x14ac:dyDescent="0.25">
      <c r="A76" s="9"/>
      <c r="B76" s="108"/>
      <c r="C76" s="33" t="str">
        <f>General!C18</f>
        <v>ALIAS 8</v>
      </c>
      <c r="D76" s="81"/>
    </row>
    <row r="77" spans="1:6" x14ac:dyDescent="0.25">
      <c r="A77" s="9"/>
      <c r="B77" s="108"/>
      <c r="C77" s="33" t="str">
        <f>General!C19</f>
        <v>ALIAS 9</v>
      </c>
      <c r="D77" s="81"/>
    </row>
    <row r="78" spans="1:6" x14ac:dyDescent="0.25">
      <c r="A78" s="9"/>
      <c r="B78" s="108"/>
      <c r="C78" s="33" t="str">
        <f>General!C20</f>
        <v>ALIAS 10</v>
      </c>
      <c r="D78" s="81"/>
    </row>
    <row r="79" spans="1:6" x14ac:dyDescent="0.25">
      <c r="A79" s="9"/>
      <c r="B79" s="108"/>
      <c r="C79" s="33" t="str">
        <f>General!C21</f>
        <v>ALIAS 11</v>
      </c>
      <c r="D79" s="81"/>
    </row>
    <row r="80" spans="1:6" x14ac:dyDescent="0.25">
      <c r="A80" s="9"/>
      <c r="B80" s="108"/>
      <c r="C80" s="33" t="str">
        <f>General!C22</f>
        <v>ALIAS 12</v>
      </c>
      <c r="D80" s="81"/>
    </row>
    <row r="81" spans="1:6" x14ac:dyDescent="0.25">
      <c r="A81" s="9"/>
      <c r="B81" s="108"/>
      <c r="C81" s="33" t="str">
        <f>General!C23</f>
        <v>ALIAS 13</v>
      </c>
      <c r="D81" s="81"/>
    </row>
    <row r="82" spans="1:6" x14ac:dyDescent="0.25">
      <c r="A82" s="9"/>
      <c r="B82" s="108"/>
      <c r="C82" s="33" t="str">
        <f>General!C24</f>
        <v>ALIAS 14</v>
      </c>
      <c r="D82" s="81"/>
    </row>
    <row r="83" spans="1:6" x14ac:dyDescent="0.25">
      <c r="A83" s="10"/>
      <c r="B83" s="109"/>
      <c r="C83" s="33" t="str">
        <f>General!C25</f>
        <v>ALIAS 15</v>
      </c>
      <c r="D83" s="81"/>
    </row>
    <row r="84" spans="1:6" x14ac:dyDescent="0.25">
      <c r="A84" s="99" t="s">
        <v>64</v>
      </c>
      <c r="B84" s="104" t="s">
        <v>13</v>
      </c>
      <c r="D84" s="82"/>
      <c r="E84" s="16" t="s">
        <v>20</v>
      </c>
      <c r="F84" s="85"/>
    </row>
    <row r="85" spans="1:6" x14ac:dyDescent="0.25">
      <c r="A85" s="100"/>
      <c r="B85" s="105"/>
      <c r="C85" s="12" t="str">
        <f>General!C11</f>
        <v>ALIAS 1</v>
      </c>
      <c r="D85" s="83"/>
    </row>
    <row r="86" spans="1:6" x14ac:dyDescent="0.25">
      <c r="A86" s="100"/>
      <c r="B86" s="105"/>
      <c r="C86" s="35" t="str">
        <f>General!C12</f>
        <v>ALIAS 2</v>
      </c>
      <c r="D86" s="83"/>
      <c r="E86" s="49" t="s">
        <v>140</v>
      </c>
      <c r="F86" s="50">
        <f>COUNTIF(D85:D99,Hoja4!A5)</f>
        <v>0</v>
      </c>
    </row>
    <row r="87" spans="1:6" x14ac:dyDescent="0.25">
      <c r="A87" s="100"/>
      <c r="B87" s="105"/>
      <c r="C87" s="35" t="str">
        <f>General!C13</f>
        <v>ALIAS 3</v>
      </c>
      <c r="D87" s="83"/>
      <c r="E87" s="48" t="s">
        <v>139</v>
      </c>
      <c r="F87" s="50">
        <f>COUNTIF(D85:D99,Hoja4!A6)</f>
        <v>0</v>
      </c>
    </row>
    <row r="88" spans="1:6" x14ac:dyDescent="0.25">
      <c r="A88" s="13"/>
      <c r="B88" s="105"/>
      <c r="C88" s="35" t="str">
        <f>General!C14</f>
        <v>ALIAS 4</v>
      </c>
      <c r="D88" s="83"/>
      <c r="E88" s="48" t="s">
        <v>141</v>
      </c>
      <c r="F88" s="50">
        <f>COUNTIF(D85:D99,Hoja4!A7)</f>
        <v>0</v>
      </c>
    </row>
    <row r="89" spans="1:6" x14ac:dyDescent="0.25">
      <c r="A89" s="13"/>
      <c r="B89" s="105"/>
      <c r="C89" s="35" t="str">
        <f>General!C15</f>
        <v>ALIAS 5</v>
      </c>
      <c r="D89" s="83"/>
    </row>
    <row r="90" spans="1:6" x14ac:dyDescent="0.25">
      <c r="A90" s="13"/>
      <c r="B90" s="105"/>
      <c r="C90" s="35" t="str">
        <f>General!C16</f>
        <v>ALIAS 6</v>
      </c>
      <c r="D90" s="83"/>
    </row>
    <row r="91" spans="1:6" x14ac:dyDescent="0.25">
      <c r="A91" s="13"/>
      <c r="B91" s="105"/>
      <c r="C91" s="35" t="str">
        <f>General!C17</f>
        <v>ALIAS 7</v>
      </c>
      <c r="D91" s="83"/>
    </row>
    <row r="92" spans="1:6" x14ac:dyDescent="0.25">
      <c r="A92" s="13"/>
      <c r="B92" s="105"/>
      <c r="C92" s="35" t="str">
        <f>General!C18</f>
        <v>ALIAS 8</v>
      </c>
      <c r="D92" s="83"/>
    </row>
    <row r="93" spans="1:6" x14ac:dyDescent="0.25">
      <c r="A93" s="13"/>
      <c r="B93" s="105"/>
      <c r="C93" s="35" t="str">
        <f>General!C19</f>
        <v>ALIAS 9</v>
      </c>
      <c r="D93" s="83"/>
    </row>
    <row r="94" spans="1:6" x14ac:dyDescent="0.25">
      <c r="A94" s="13"/>
      <c r="B94" s="105"/>
      <c r="C94" s="35" t="str">
        <f>General!C20</f>
        <v>ALIAS 10</v>
      </c>
      <c r="D94" s="83"/>
    </row>
    <row r="95" spans="1:6" x14ac:dyDescent="0.25">
      <c r="A95" s="13"/>
      <c r="B95" s="105"/>
      <c r="C95" s="35" t="str">
        <f>General!C21</f>
        <v>ALIAS 11</v>
      </c>
      <c r="D95" s="83"/>
    </row>
    <row r="96" spans="1:6" x14ac:dyDescent="0.25">
      <c r="A96" s="13"/>
      <c r="B96" s="105"/>
      <c r="C96" s="35" t="str">
        <f>General!C22</f>
        <v>ALIAS 12</v>
      </c>
      <c r="D96" s="83"/>
    </row>
    <row r="97" spans="1:6" x14ac:dyDescent="0.25">
      <c r="A97" s="13"/>
      <c r="B97" s="105"/>
      <c r="C97" s="35" t="str">
        <f>General!C23</f>
        <v>ALIAS 13</v>
      </c>
      <c r="D97" s="83"/>
    </row>
    <row r="98" spans="1:6" x14ac:dyDescent="0.25">
      <c r="A98" s="13"/>
      <c r="B98" s="105"/>
      <c r="C98" s="35" t="str">
        <f>General!C24</f>
        <v>ALIAS 14</v>
      </c>
      <c r="D98" s="83"/>
    </row>
    <row r="99" spans="1:6" x14ac:dyDescent="0.25">
      <c r="A99" s="14"/>
      <c r="B99" s="106"/>
      <c r="C99" s="35" t="str">
        <f>General!C25</f>
        <v>ALIAS 15</v>
      </c>
      <c r="D99" s="83"/>
    </row>
    <row r="100" spans="1:6" x14ac:dyDescent="0.25">
      <c r="A100" s="94" t="s">
        <v>65</v>
      </c>
      <c r="B100" s="96" t="s">
        <v>66</v>
      </c>
      <c r="D100" s="82"/>
      <c r="E100" s="15" t="s">
        <v>20</v>
      </c>
      <c r="F100" s="84"/>
    </row>
    <row r="101" spans="1:6" x14ac:dyDescent="0.25">
      <c r="A101" s="95"/>
      <c r="B101" s="97"/>
      <c r="C101" s="4" t="str">
        <f>General!C11</f>
        <v>ALIAS 1</v>
      </c>
      <c r="D101" s="81"/>
    </row>
    <row r="102" spans="1:6" x14ac:dyDescent="0.25">
      <c r="A102" s="95"/>
      <c r="B102" s="97"/>
      <c r="C102" s="33" t="str">
        <f>General!C12</f>
        <v>ALIAS 2</v>
      </c>
      <c r="D102" s="81"/>
      <c r="E102" s="49" t="s">
        <v>140</v>
      </c>
      <c r="F102" s="50">
        <f>COUNTIF(D101:D115,Hoja4!A5)</f>
        <v>0</v>
      </c>
    </row>
    <row r="103" spans="1:6" x14ac:dyDescent="0.25">
      <c r="A103" s="95"/>
      <c r="B103" s="97"/>
      <c r="C103" s="33" t="str">
        <f>General!C13</f>
        <v>ALIAS 3</v>
      </c>
      <c r="D103" s="81"/>
      <c r="E103" s="48" t="s">
        <v>139</v>
      </c>
      <c r="F103" s="50">
        <f>COUNTIF(D101:D115,Hoja4!A6)</f>
        <v>0</v>
      </c>
    </row>
    <row r="104" spans="1:6" x14ac:dyDescent="0.25">
      <c r="A104" s="9"/>
      <c r="B104" s="97"/>
      <c r="C104" s="33" t="str">
        <f>General!C14</f>
        <v>ALIAS 4</v>
      </c>
      <c r="D104" s="81"/>
      <c r="E104" s="48" t="s">
        <v>141</v>
      </c>
      <c r="F104" s="50">
        <f>COUNTIF(D101:D115,Hoja4!A7)</f>
        <v>0</v>
      </c>
    </row>
    <row r="105" spans="1:6" x14ac:dyDescent="0.25">
      <c r="A105" s="9"/>
      <c r="B105" s="97"/>
      <c r="C105" s="33" t="str">
        <f>General!C15</f>
        <v>ALIAS 5</v>
      </c>
      <c r="D105" s="81"/>
    </row>
    <row r="106" spans="1:6" x14ac:dyDescent="0.25">
      <c r="A106" s="9"/>
      <c r="B106" s="97"/>
      <c r="C106" s="33" t="str">
        <f>General!C16</f>
        <v>ALIAS 6</v>
      </c>
      <c r="D106" s="81"/>
    </row>
    <row r="107" spans="1:6" x14ac:dyDescent="0.25">
      <c r="A107" s="9"/>
      <c r="B107" s="97"/>
      <c r="C107" s="33" t="str">
        <f>General!C17</f>
        <v>ALIAS 7</v>
      </c>
      <c r="D107" s="81"/>
    </row>
    <row r="108" spans="1:6" x14ac:dyDescent="0.25">
      <c r="A108" s="9"/>
      <c r="B108" s="97"/>
      <c r="C108" s="33" t="str">
        <f>General!C18</f>
        <v>ALIAS 8</v>
      </c>
      <c r="D108" s="81"/>
    </row>
    <row r="109" spans="1:6" x14ac:dyDescent="0.25">
      <c r="A109" s="9"/>
      <c r="B109" s="97"/>
      <c r="C109" s="33" t="str">
        <f>General!C19</f>
        <v>ALIAS 9</v>
      </c>
      <c r="D109" s="81"/>
    </row>
    <row r="110" spans="1:6" x14ac:dyDescent="0.25">
      <c r="A110" s="9"/>
      <c r="B110" s="97"/>
      <c r="C110" s="33" t="str">
        <f>General!C20</f>
        <v>ALIAS 10</v>
      </c>
      <c r="D110" s="81"/>
    </row>
    <row r="111" spans="1:6" x14ac:dyDescent="0.25">
      <c r="A111" s="9"/>
      <c r="B111" s="97"/>
      <c r="C111" s="33" t="str">
        <f>General!C21</f>
        <v>ALIAS 11</v>
      </c>
      <c r="D111" s="81"/>
    </row>
    <row r="112" spans="1:6" x14ac:dyDescent="0.25">
      <c r="A112" s="9"/>
      <c r="B112" s="97"/>
      <c r="C112" s="33" t="str">
        <f>General!C22</f>
        <v>ALIAS 12</v>
      </c>
      <c r="D112" s="81"/>
    </row>
    <row r="113" spans="1:6" x14ac:dyDescent="0.25">
      <c r="A113" s="9"/>
      <c r="B113" s="97"/>
      <c r="C113" s="33" t="str">
        <f>General!C23</f>
        <v>ALIAS 13</v>
      </c>
      <c r="D113" s="81"/>
    </row>
    <row r="114" spans="1:6" x14ac:dyDescent="0.25">
      <c r="A114" s="9"/>
      <c r="B114" s="97"/>
      <c r="C114" s="33" t="str">
        <f>General!C24</f>
        <v>ALIAS 14</v>
      </c>
      <c r="D114" s="81"/>
    </row>
    <row r="115" spans="1:6" x14ac:dyDescent="0.25">
      <c r="A115" s="10"/>
      <c r="B115" s="98"/>
      <c r="C115" s="33" t="str">
        <f>General!C25</f>
        <v>ALIAS 15</v>
      </c>
      <c r="D115" s="81"/>
    </row>
    <row r="116" spans="1:6" x14ac:dyDescent="0.25">
      <c r="A116" s="99" t="s">
        <v>67</v>
      </c>
      <c r="B116" s="104" t="s">
        <v>13</v>
      </c>
      <c r="D116" s="82"/>
      <c r="E116" s="16" t="s">
        <v>20</v>
      </c>
      <c r="F116" s="85"/>
    </row>
    <row r="117" spans="1:6" x14ac:dyDescent="0.25">
      <c r="A117" s="100"/>
      <c r="B117" s="105"/>
      <c r="C117" s="12" t="str">
        <f>General!C11</f>
        <v>ALIAS 1</v>
      </c>
      <c r="D117" s="83"/>
    </row>
    <row r="118" spans="1:6" x14ac:dyDescent="0.25">
      <c r="A118" s="100"/>
      <c r="B118" s="105"/>
      <c r="C118" s="35" t="str">
        <f>General!C12</f>
        <v>ALIAS 2</v>
      </c>
      <c r="D118" s="83"/>
      <c r="E118" s="49" t="s">
        <v>140</v>
      </c>
      <c r="F118" s="50">
        <f>COUNTIF(D117:D131,Hoja4!A5)</f>
        <v>0</v>
      </c>
    </row>
    <row r="119" spans="1:6" x14ac:dyDescent="0.25">
      <c r="A119" s="100"/>
      <c r="B119" s="105"/>
      <c r="C119" s="35" t="str">
        <f>General!C13</f>
        <v>ALIAS 3</v>
      </c>
      <c r="D119" s="83"/>
      <c r="E119" s="48" t="s">
        <v>139</v>
      </c>
      <c r="F119" s="50">
        <f>COUNTIF(D117:D131,Hoja4!A6)</f>
        <v>0</v>
      </c>
    </row>
    <row r="120" spans="1:6" x14ac:dyDescent="0.25">
      <c r="A120" s="13"/>
      <c r="B120" s="105"/>
      <c r="C120" s="35" t="str">
        <f>General!C14</f>
        <v>ALIAS 4</v>
      </c>
      <c r="D120" s="83"/>
      <c r="E120" s="48" t="s">
        <v>141</v>
      </c>
      <c r="F120" s="50">
        <f>COUNTIF(D117:D131,Hoja4!A7)</f>
        <v>0</v>
      </c>
    </row>
    <row r="121" spans="1:6" x14ac:dyDescent="0.25">
      <c r="A121" s="13"/>
      <c r="B121" s="105"/>
      <c r="C121" s="35" t="str">
        <f>General!C15</f>
        <v>ALIAS 5</v>
      </c>
      <c r="D121" s="83"/>
    </row>
    <row r="122" spans="1:6" x14ac:dyDescent="0.25">
      <c r="A122" s="13"/>
      <c r="B122" s="105"/>
      <c r="C122" s="35" t="str">
        <f>General!C16</f>
        <v>ALIAS 6</v>
      </c>
      <c r="D122" s="83"/>
    </row>
    <row r="123" spans="1:6" x14ac:dyDescent="0.25">
      <c r="A123" s="13"/>
      <c r="B123" s="105"/>
      <c r="C123" s="35" t="str">
        <f>General!C17</f>
        <v>ALIAS 7</v>
      </c>
      <c r="D123" s="83"/>
    </row>
    <row r="124" spans="1:6" x14ac:dyDescent="0.25">
      <c r="A124" s="13"/>
      <c r="B124" s="105"/>
      <c r="C124" s="35" t="str">
        <f>General!C18</f>
        <v>ALIAS 8</v>
      </c>
      <c r="D124" s="83"/>
    </row>
    <row r="125" spans="1:6" x14ac:dyDescent="0.25">
      <c r="A125" s="13"/>
      <c r="B125" s="105"/>
      <c r="C125" s="35" t="str">
        <f>General!C19</f>
        <v>ALIAS 9</v>
      </c>
      <c r="D125" s="83"/>
    </row>
    <row r="126" spans="1:6" x14ac:dyDescent="0.25">
      <c r="A126" s="13"/>
      <c r="B126" s="105"/>
      <c r="C126" s="35" t="str">
        <f>General!C20</f>
        <v>ALIAS 10</v>
      </c>
      <c r="D126" s="83"/>
    </row>
    <row r="127" spans="1:6" x14ac:dyDescent="0.25">
      <c r="A127" s="13"/>
      <c r="B127" s="105"/>
      <c r="C127" s="35" t="str">
        <f>General!C21</f>
        <v>ALIAS 11</v>
      </c>
      <c r="D127" s="83"/>
    </row>
    <row r="128" spans="1:6" x14ac:dyDescent="0.25">
      <c r="A128" s="13"/>
      <c r="B128" s="105"/>
      <c r="C128" s="35" t="str">
        <f>General!C22</f>
        <v>ALIAS 12</v>
      </c>
      <c r="D128" s="83"/>
    </row>
    <row r="129" spans="1:6" x14ac:dyDescent="0.25">
      <c r="A129" s="13"/>
      <c r="B129" s="105"/>
      <c r="C129" s="35" t="str">
        <f>General!C23</f>
        <v>ALIAS 13</v>
      </c>
      <c r="D129" s="83"/>
    </row>
    <row r="130" spans="1:6" x14ac:dyDescent="0.25">
      <c r="A130" s="13"/>
      <c r="B130" s="105"/>
      <c r="C130" s="35" t="str">
        <f>General!C24</f>
        <v>ALIAS 14</v>
      </c>
      <c r="D130" s="83"/>
    </row>
    <row r="131" spans="1:6" x14ac:dyDescent="0.25">
      <c r="A131" s="14"/>
      <c r="B131" s="106"/>
      <c r="C131" s="35" t="str">
        <f>General!C25</f>
        <v>ALIAS 15</v>
      </c>
      <c r="D131" s="83"/>
    </row>
    <row r="132" spans="1:6" x14ac:dyDescent="0.25">
      <c r="A132" s="94" t="s">
        <v>68</v>
      </c>
      <c r="B132" s="96" t="s">
        <v>13</v>
      </c>
      <c r="D132" s="82"/>
      <c r="E132" s="15" t="s">
        <v>20</v>
      </c>
      <c r="F132" s="84"/>
    </row>
    <row r="133" spans="1:6" x14ac:dyDescent="0.25">
      <c r="A133" s="95"/>
      <c r="B133" s="97"/>
      <c r="C133" s="4" t="str">
        <f>General!C11</f>
        <v>ALIAS 1</v>
      </c>
      <c r="D133" s="81"/>
    </row>
    <row r="134" spans="1:6" x14ac:dyDescent="0.25">
      <c r="A134" s="95"/>
      <c r="B134" s="97"/>
      <c r="C134" s="33" t="str">
        <f>General!C12</f>
        <v>ALIAS 2</v>
      </c>
      <c r="D134" s="81"/>
      <c r="E134" s="49" t="s">
        <v>140</v>
      </c>
      <c r="F134" s="50">
        <f>COUNTIF(D133:D147,Hoja4!A5)</f>
        <v>0</v>
      </c>
    </row>
    <row r="135" spans="1:6" x14ac:dyDescent="0.25">
      <c r="A135" s="95"/>
      <c r="B135" s="97"/>
      <c r="C135" s="33" t="str">
        <f>General!C13</f>
        <v>ALIAS 3</v>
      </c>
      <c r="D135" s="81"/>
      <c r="E135" s="48" t="s">
        <v>139</v>
      </c>
      <c r="F135" s="50">
        <f>COUNTIF(D133:D147,Hoja4!A6)</f>
        <v>0</v>
      </c>
    </row>
    <row r="136" spans="1:6" x14ac:dyDescent="0.25">
      <c r="A136" s="9"/>
      <c r="B136" s="97"/>
      <c r="C136" s="33" t="str">
        <f>General!C14</f>
        <v>ALIAS 4</v>
      </c>
      <c r="D136" s="81"/>
      <c r="E136" s="48" t="s">
        <v>141</v>
      </c>
      <c r="F136" s="50">
        <f>COUNTIF(D133:D147,Hoja4!A7)</f>
        <v>0</v>
      </c>
    </row>
    <row r="137" spans="1:6" x14ac:dyDescent="0.25">
      <c r="A137" s="9"/>
      <c r="B137" s="97"/>
      <c r="C137" s="33" t="str">
        <f>General!C15</f>
        <v>ALIAS 5</v>
      </c>
      <c r="D137" s="81"/>
    </row>
    <row r="138" spans="1:6" x14ac:dyDescent="0.25">
      <c r="A138" s="9"/>
      <c r="B138" s="97"/>
      <c r="C138" s="33" t="str">
        <f>General!C16</f>
        <v>ALIAS 6</v>
      </c>
      <c r="D138" s="81"/>
    </row>
    <row r="139" spans="1:6" x14ac:dyDescent="0.25">
      <c r="A139" s="9"/>
      <c r="B139" s="97"/>
      <c r="C139" s="33" t="str">
        <f>General!C17</f>
        <v>ALIAS 7</v>
      </c>
      <c r="D139" s="81"/>
    </row>
    <row r="140" spans="1:6" x14ac:dyDescent="0.25">
      <c r="A140" s="9"/>
      <c r="B140" s="97"/>
      <c r="C140" s="33" t="str">
        <f>General!C18</f>
        <v>ALIAS 8</v>
      </c>
      <c r="D140" s="81"/>
    </row>
    <row r="141" spans="1:6" x14ac:dyDescent="0.25">
      <c r="A141" s="9"/>
      <c r="B141" s="97"/>
      <c r="C141" s="33" t="str">
        <f>General!C19</f>
        <v>ALIAS 9</v>
      </c>
      <c r="D141" s="81"/>
    </row>
    <row r="142" spans="1:6" x14ac:dyDescent="0.25">
      <c r="A142" s="9"/>
      <c r="B142" s="97"/>
      <c r="C142" s="33" t="str">
        <f>General!C20</f>
        <v>ALIAS 10</v>
      </c>
      <c r="D142" s="81"/>
    </row>
    <row r="143" spans="1:6" x14ac:dyDescent="0.25">
      <c r="A143" s="9"/>
      <c r="B143" s="97"/>
      <c r="C143" s="33" t="str">
        <f>General!C21</f>
        <v>ALIAS 11</v>
      </c>
      <c r="D143" s="81"/>
    </row>
    <row r="144" spans="1:6" x14ac:dyDescent="0.25">
      <c r="A144" s="9"/>
      <c r="B144" s="97"/>
      <c r="C144" s="33" t="str">
        <f>General!C22</f>
        <v>ALIAS 12</v>
      </c>
      <c r="D144" s="81"/>
    </row>
    <row r="145" spans="1:6" x14ac:dyDescent="0.25">
      <c r="A145" s="9"/>
      <c r="B145" s="97"/>
      <c r="C145" s="33" t="str">
        <f>General!C23</f>
        <v>ALIAS 13</v>
      </c>
      <c r="D145" s="81"/>
    </row>
    <row r="146" spans="1:6" x14ac:dyDescent="0.25">
      <c r="A146" s="9"/>
      <c r="B146" s="97"/>
      <c r="C146" s="33" t="str">
        <f>General!C24</f>
        <v>ALIAS 14</v>
      </c>
      <c r="D146" s="81"/>
    </row>
    <row r="147" spans="1:6" x14ac:dyDescent="0.25">
      <c r="A147" s="10"/>
      <c r="B147" s="98"/>
      <c r="C147" s="33" t="str">
        <f>General!C25</f>
        <v>ALIAS 15</v>
      </c>
      <c r="D147" s="81"/>
    </row>
    <row r="148" spans="1:6" x14ac:dyDescent="0.25">
      <c r="A148" s="99" t="s">
        <v>73</v>
      </c>
      <c r="B148" s="104" t="s">
        <v>13</v>
      </c>
      <c r="D148" s="82"/>
      <c r="E148" s="16" t="s">
        <v>20</v>
      </c>
      <c r="F148" s="85"/>
    </row>
    <row r="149" spans="1:6" x14ac:dyDescent="0.25">
      <c r="A149" s="100"/>
      <c r="B149" s="105"/>
      <c r="C149" s="12" t="str">
        <f>General!C11</f>
        <v>ALIAS 1</v>
      </c>
      <c r="D149" s="83"/>
    </row>
    <row r="150" spans="1:6" x14ac:dyDescent="0.25">
      <c r="A150" s="100"/>
      <c r="B150" s="105"/>
      <c r="C150" s="35" t="str">
        <f>General!C12</f>
        <v>ALIAS 2</v>
      </c>
      <c r="D150" s="83"/>
      <c r="E150" s="49" t="s">
        <v>140</v>
      </c>
      <c r="F150" s="50">
        <f>COUNTIF(D149:D163,Hoja4!A5)</f>
        <v>0</v>
      </c>
    </row>
    <row r="151" spans="1:6" x14ac:dyDescent="0.25">
      <c r="A151" s="100"/>
      <c r="B151" s="105"/>
      <c r="C151" s="35" t="str">
        <f>General!C13</f>
        <v>ALIAS 3</v>
      </c>
      <c r="D151" s="83"/>
      <c r="E151" s="48" t="s">
        <v>139</v>
      </c>
      <c r="F151" s="50">
        <f>COUNTIF(D149:D163,Hoja4!A6)</f>
        <v>0</v>
      </c>
    </row>
    <row r="152" spans="1:6" x14ac:dyDescent="0.25">
      <c r="A152" s="13"/>
      <c r="B152" s="105"/>
      <c r="C152" s="35" t="str">
        <f>General!C14</f>
        <v>ALIAS 4</v>
      </c>
      <c r="D152" s="83"/>
      <c r="E152" s="48" t="s">
        <v>141</v>
      </c>
      <c r="F152" s="50">
        <f>COUNTIF(D149:D163,Hoja4!A7)</f>
        <v>0</v>
      </c>
    </row>
    <row r="153" spans="1:6" x14ac:dyDescent="0.25">
      <c r="A153" s="13"/>
      <c r="B153" s="105"/>
      <c r="C153" s="35" t="str">
        <f>General!C15</f>
        <v>ALIAS 5</v>
      </c>
      <c r="D153" s="83"/>
    </row>
    <row r="154" spans="1:6" x14ac:dyDescent="0.25">
      <c r="A154" s="13"/>
      <c r="B154" s="105"/>
      <c r="C154" s="35" t="str">
        <f>General!C16</f>
        <v>ALIAS 6</v>
      </c>
      <c r="D154" s="83"/>
    </row>
    <row r="155" spans="1:6" x14ac:dyDescent="0.25">
      <c r="A155" s="13"/>
      <c r="B155" s="105"/>
      <c r="C155" s="35" t="str">
        <f>General!C17</f>
        <v>ALIAS 7</v>
      </c>
      <c r="D155" s="83"/>
    </row>
    <row r="156" spans="1:6" x14ac:dyDescent="0.25">
      <c r="A156" s="13"/>
      <c r="B156" s="105"/>
      <c r="C156" s="35" t="str">
        <f>General!C18</f>
        <v>ALIAS 8</v>
      </c>
      <c r="D156" s="83"/>
    </row>
    <row r="157" spans="1:6" x14ac:dyDescent="0.25">
      <c r="A157" s="13"/>
      <c r="B157" s="105"/>
      <c r="C157" s="35" t="str">
        <f>General!C19</f>
        <v>ALIAS 9</v>
      </c>
      <c r="D157" s="83"/>
    </row>
    <row r="158" spans="1:6" x14ac:dyDescent="0.25">
      <c r="A158" s="13"/>
      <c r="B158" s="105"/>
      <c r="C158" s="35" t="str">
        <f>General!C20</f>
        <v>ALIAS 10</v>
      </c>
      <c r="D158" s="83"/>
    </row>
    <row r="159" spans="1:6" x14ac:dyDescent="0.25">
      <c r="A159" s="13"/>
      <c r="B159" s="105"/>
      <c r="C159" s="35" t="str">
        <f>General!C21</f>
        <v>ALIAS 11</v>
      </c>
      <c r="D159" s="83"/>
    </row>
    <row r="160" spans="1:6" x14ac:dyDescent="0.25">
      <c r="A160" s="13"/>
      <c r="B160" s="105"/>
      <c r="C160" s="35" t="str">
        <f>General!C22</f>
        <v>ALIAS 12</v>
      </c>
      <c r="D160" s="83"/>
    </row>
    <row r="161" spans="1:6" x14ac:dyDescent="0.25">
      <c r="A161" s="13"/>
      <c r="B161" s="105"/>
      <c r="C161" s="35" t="str">
        <f>General!C23</f>
        <v>ALIAS 13</v>
      </c>
      <c r="D161" s="83"/>
    </row>
    <row r="162" spans="1:6" x14ac:dyDescent="0.25">
      <c r="A162" s="13"/>
      <c r="B162" s="105"/>
      <c r="C162" s="35" t="str">
        <f>General!C24</f>
        <v>ALIAS 14</v>
      </c>
      <c r="D162" s="83"/>
    </row>
    <row r="163" spans="1:6" x14ac:dyDescent="0.25">
      <c r="A163" s="14"/>
      <c r="B163" s="106"/>
      <c r="C163" s="35" t="str">
        <f>General!C25</f>
        <v>ALIAS 15</v>
      </c>
      <c r="D163" s="83"/>
    </row>
    <row r="164" spans="1:6" x14ac:dyDescent="0.25">
      <c r="A164" s="94" t="s">
        <v>74</v>
      </c>
      <c r="B164" s="96" t="s">
        <v>13</v>
      </c>
      <c r="D164" s="82"/>
      <c r="E164" s="15" t="s">
        <v>20</v>
      </c>
      <c r="F164" s="84"/>
    </row>
    <row r="165" spans="1:6" x14ac:dyDescent="0.25">
      <c r="A165" s="95"/>
      <c r="B165" s="97"/>
      <c r="C165" s="4" t="str">
        <f>General!C11</f>
        <v>ALIAS 1</v>
      </c>
      <c r="D165" s="81"/>
    </row>
    <row r="166" spans="1:6" x14ac:dyDescent="0.25">
      <c r="A166" s="95"/>
      <c r="B166" s="97"/>
      <c r="C166" s="33" t="str">
        <f>General!C12</f>
        <v>ALIAS 2</v>
      </c>
      <c r="D166" s="81"/>
      <c r="E166" s="49" t="s">
        <v>140</v>
      </c>
      <c r="F166" s="50">
        <f>COUNTIF(D165:D179,Hoja4!A5)</f>
        <v>0</v>
      </c>
    </row>
    <row r="167" spans="1:6" x14ac:dyDescent="0.25">
      <c r="A167" s="95"/>
      <c r="B167" s="97"/>
      <c r="C167" s="33" t="str">
        <f>General!C13</f>
        <v>ALIAS 3</v>
      </c>
      <c r="D167" s="81"/>
      <c r="E167" s="48" t="s">
        <v>139</v>
      </c>
      <c r="F167" s="50">
        <f>COUNTIF(D165:D179,Hoja4!A6)</f>
        <v>0</v>
      </c>
    </row>
    <row r="168" spans="1:6" x14ac:dyDescent="0.25">
      <c r="A168" s="9"/>
      <c r="B168" s="97"/>
      <c r="C168" s="33" t="str">
        <f>General!C14</f>
        <v>ALIAS 4</v>
      </c>
      <c r="D168" s="81"/>
      <c r="E168" s="48" t="s">
        <v>141</v>
      </c>
      <c r="F168" s="50">
        <f>COUNTIF(D165:D179,Hoja4!A7)</f>
        <v>0</v>
      </c>
    </row>
    <row r="169" spans="1:6" x14ac:dyDescent="0.25">
      <c r="A169" s="9"/>
      <c r="B169" s="97"/>
      <c r="C169" s="33" t="str">
        <f>General!C15</f>
        <v>ALIAS 5</v>
      </c>
      <c r="D169" s="81"/>
    </row>
    <row r="170" spans="1:6" x14ac:dyDescent="0.25">
      <c r="A170" s="9"/>
      <c r="B170" s="97"/>
      <c r="C170" s="33" t="str">
        <f>General!C16</f>
        <v>ALIAS 6</v>
      </c>
      <c r="D170" s="81"/>
    </row>
    <row r="171" spans="1:6" x14ac:dyDescent="0.25">
      <c r="A171" s="9"/>
      <c r="B171" s="97"/>
      <c r="C171" s="33" t="str">
        <f>General!C17</f>
        <v>ALIAS 7</v>
      </c>
      <c r="D171" s="81"/>
    </row>
    <row r="172" spans="1:6" x14ac:dyDescent="0.25">
      <c r="A172" s="9"/>
      <c r="B172" s="97"/>
      <c r="C172" s="33" t="str">
        <f>General!C18</f>
        <v>ALIAS 8</v>
      </c>
      <c r="D172" s="81"/>
    </row>
    <row r="173" spans="1:6" x14ac:dyDescent="0.25">
      <c r="A173" s="9"/>
      <c r="B173" s="97"/>
      <c r="C173" s="33" t="str">
        <f>General!C19</f>
        <v>ALIAS 9</v>
      </c>
      <c r="D173" s="81"/>
    </row>
    <row r="174" spans="1:6" x14ac:dyDescent="0.25">
      <c r="A174" s="9"/>
      <c r="B174" s="97"/>
      <c r="C174" s="33" t="str">
        <f>General!C20</f>
        <v>ALIAS 10</v>
      </c>
      <c r="D174" s="81"/>
    </row>
    <row r="175" spans="1:6" x14ac:dyDescent="0.25">
      <c r="A175" s="9"/>
      <c r="B175" s="97"/>
      <c r="C175" s="33" t="str">
        <f>General!C21</f>
        <v>ALIAS 11</v>
      </c>
      <c r="D175" s="81"/>
    </row>
    <row r="176" spans="1:6" x14ac:dyDescent="0.25">
      <c r="A176" s="9"/>
      <c r="B176" s="97"/>
      <c r="C176" s="33" t="str">
        <f>General!C22</f>
        <v>ALIAS 12</v>
      </c>
      <c r="D176" s="81"/>
    </row>
    <row r="177" spans="1:6" x14ac:dyDescent="0.25">
      <c r="A177" s="9"/>
      <c r="B177" s="97"/>
      <c r="C177" s="33" t="str">
        <f>General!C23</f>
        <v>ALIAS 13</v>
      </c>
      <c r="D177" s="81"/>
    </row>
    <row r="178" spans="1:6" x14ac:dyDescent="0.25">
      <c r="A178" s="9"/>
      <c r="B178" s="97"/>
      <c r="C178" s="33" t="str">
        <f>General!C24</f>
        <v>ALIAS 14</v>
      </c>
      <c r="D178" s="81"/>
    </row>
    <row r="179" spans="1:6" x14ac:dyDescent="0.25">
      <c r="A179" s="10"/>
      <c r="B179" s="98"/>
      <c r="C179" s="33" t="str">
        <f>General!C25</f>
        <v>ALIAS 15</v>
      </c>
      <c r="D179" s="81"/>
    </row>
    <row r="180" spans="1:6" x14ac:dyDescent="0.25">
      <c r="A180" s="99" t="s">
        <v>75</v>
      </c>
      <c r="B180" s="104" t="s">
        <v>13</v>
      </c>
      <c r="D180" s="82"/>
      <c r="E180" s="16" t="s">
        <v>20</v>
      </c>
      <c r="F180" s="85"/>
    </row>
    <row r="181" spans="1:6" x14ac:dyDescent="0.25">
      <c r="A181" s="100"/>
      <c r="B181" s="105"/>
      <c r="C181" s="12" t="str">
        <f>General!C11</f>
        <v>ALIAS 1</v>
      </c>
      <c r="D181" s="83"/>
    </row>
    <row r="182" spans="1:6" x14ac:dyDescent="0.25">
      <c r="A182" s="100"/>
      <c r="B182" s="105"/>
      <c r="C182" s="35" t="str">
        <f>General!C12</f>
        <v>ALIAS 2</v>
      </c>
      <c r="D182" s="83"/>
      <c r="E182" s="49" t="s">
        <v>140</v>
      </c>
      <c r="F182" s="50">
        <f>COUNTIF(D181:D195,Hoja4!A5)</f>
        <v>0</v>
      </c>
    </row>
    <row r="183" spans="1:6" x14ac:dyDescent="0.25">
      <c r="A183" s="100"/>
      <c r="B183" s="105"/>
      <c r="C183" s="35" t="str">
        <f>General!C13</f>
        <v>ALIAS 3</v>
      </c>
      <c r="D183" s="83"/>
      <c r="E183" s="48" t="s">
        <v>139</v>
      </c>
      <c r="F183" s="50">
        <f>COUNTIF(D181:D195,Hoja4!A6)</f>
        <v>0</v>
      </c>
    </row>
    <row r="184" spans="1:6" x14ac:dyDescent="0.25">
      <c r="A184" s="13"/>
      <c r="B184" s="105"/>
      <c r="C184" s="35" t="str">
        <f>General!C14</f>
        <v>ALIAS 4</v>
      </c>
      <c r="D184" s="83"/>
      <c r="E184" s="48" t="s">
        <v>141</v>
      </c>
      <c r="F184" s="50">
        <f>COUNTIF(D181:D195,Hoja4!A7)</f>
        <v>0</v>
      </c>
    </row>
    <row r="185" spans="1:6" x14ac:dyDescent="0.25">
      <c r="A185" s="13"/>
      <c r="B185" s="105"/>
      <c r="C185" s="35" t="str">
        <f>General!C15</f>
        <v>ALIAS 5</v>
      </c>
      <c r="D185" s="83"/>
    </row>
    <row r="186" spans="1:6" x14ac:dyDescent="0.25">
      <c r="A186" s="13"/>
      <c r="B186" s="105"/>
      <c r="C186" s="35" t="str">
        <f>General!C16</f>
        <v>ALIAS 6</v>
      </c>
      <c r="D186" s="83"/>
    </row>
    <row r="187" spans="1:6" x14ac:dyDescent="0.25">
      <c r="A187" s="13"/>
      <c r="B187" s="105"/>
      <c r="C187" s="35" t="str">
        <f>General!C17</f>
        <v>ALIAS 7</v>
      </c>
      <c r="D187" s="83"/>
    </row>
    <row r="188" spans="1:6" x14ac:dyDescent="0.25">
      <c r="A188" s="13"/>
      <c r="B188" s="105"/>
      <c r="C188" s="35" t="str">
        <f>General!C18</f>
        <v>ALIAS 8</v>
      </c>
      <c r="D188" s="83"/>
    </row>
    <row r="189" spans="1:6" x14ac:dyDescent="0.25">
      <c r="A189" s="13"/>
      <c r="B189" s="105"/>
      <c r="C189" s="35" t="str">
        <f>General!C19</f>
        <v>ALIAS 9</v>
      </c>
      <c r="D189" s="83"/>
    </row>
    <row r="190" spans="1:6" x14ac:dyDescent="0.25">
      <c r="A190" s="13"/>
      <c r="B190" s="105"/>
      <c r="C190" s="35" t="str">
        <f>General!C20</f>
        <v>ALIAS 10</v>
      </c>
      <c r="D190" s="83"/>
    </row>
    <row r="191" spans="1:6" x14ac:dyDescent="0.25">
      <c r="A191" s="13"/>
      <c r="B191" s="105"/>
      <c r="C191" s="35" t="str">
        <f>General!C21</f>
        <v>ALIAS 11</v>
      </c>
      <c r="D191" s="83"/>
    </row>
    <row r="192" spans="1:6" x14ac:dyDescent="0.25">
      <c r="A192" s="13"/>
      <c r="B192" s="105"/>
      <c r="C192" s="35" t="str">
        <f>General!C22</f>
        <v>ALIAS 12</v>
      </c>
      <c r="D192" s="83"/>
    </row>
    <row r="193" spans="1:6" x14ac:dyDescent="0.25">
      <c r="A193" s="13"/>
      <c r="B193" s="105"/>
      <c r="C193" s="35" t="str">
        <f>General!C23</f>
        <v>ALIAS 13</v>
      </c>
      <c r="D193" s="83"/>
    </row>
    <row r="194" spans="1:6" x14ac:dyDescent="0.25">
      <c r="A194" s="13"/>
      <c r="B194" s="105"/>
      <c r="C194" s="35" t="str">
        <f>General!C24</f>
        <v>ALIAS 14</v>
      </c>
      <c r="D194" s="83"/>
    </row>
    <row r="195" spans="1:6" x14ac:dyDescent="0.25">
      <c r="A195" s="14"/>
      <c r="B195" s="106"/>
      <c r="C195" s="35" t="str">
        <f>General!C25</f>
        <v>ALIAS 15</v>
      </c>
      <c r="D195" s="83"/>
    </row>
    <row r="196" spans="1:6" x14ac:dyDescent="0.25">
      <c r="A196" s="94" t="s">
        <v>78</v>
      </c>
      <c r="B196" s="96" t="s">
        <v>13</v>
      </c>
      <c r="D196" s="82"/>
      <c r="E196" s="15" t="s">
        <v>20</v>
      </c>
      <c r="F196" s="84"/>
    </row>
    <row r="197" spans="1:6" x14ac:dyDescent="0.25">
      <c r="A197" s="95"/>
      <c r="B197" s="97"/>
      <c r="C197" s="4" t="str">
        <f>General!C11</f>
        <v>ALIAS 1</v>
      </c>
      <c r="D197" s="81"/>
    </row>
    <row r="198" spans="1:6" x14ac:dyDescent="0.25">
      <c r="A198" s="95"/>
      <c r="B198" s="97"/>
      <c r="C198" s="33" t="str">
        <f>General!C12</f>
        <v>ALIAS 2</v>
      </c>
      <c r="D198" s="81"/>
      <c r="E198" s="49" t="s">
        <v>140</v>
      </c>
      <c r="F198" s="50">
        <f>COUNTIF(D197:D211,Hoja4!A5)</f>
        <v>0</v>
      </c>
    </row>
    <row r="199" spans="1:6" x14ac:dyDescent="0.25">
      <c r="A199" s="95"/>
      <c r="B199" s="97"/>
      <c r="C199" s="33" t="str">
        <f>General!C13</f>
        <v>ALIAS 3</v>
      </c>
      <c r="D199" s="81"/>
      <c r="E199" s="48" t="s">
        <v>139</v>
      </c>
      <c r="F199" s="50">
        <f>COUNTIF(D197:D211,Hoja4!A6)</f>
        <v>0</v>
      </c>
    </row>
    <row r="200" spans="1:6" x14ac:dyDescent="0.25">
      <c r="A200" s="9"/>
      <c r="B200" s="97"/>
      <c r="C200" s="33" t="str">
        <f>General!C14</f>
        <v>ALIAS 4</v>
      </c>
      <c r="D200" s="81"/>
      <c r="E200" s="48" t="s">
        <v>141</v>
      </c>
      <c r="F200" s="50">
        <f>COUNTIF(D197:D211,Hoja4!A7)</f>
        <v>0</v>
      </c>
    </row>
    <row r="201" spans="1:6" x14ac:dyDescent="0.25">
      <c r="A201" s="9"/>
      <c r="B201" s="97"/>
      <c r="C201" s="33" t="str">
        <f>General!C15</f>
        <v>ALIAS 5</v>
      </c>
      <c r="D201" s="81"/>
    </row>
    <row r="202" spans="1:6" x14ac:dyDescent="0.25">
      <c r="A202" s="9"/>
      <c r="B202" s="97"/>
      <c r="C202" s="33" t="str">
        <f>General!C16</f>
        <v>ALIAS 6</v>
      </c>
      <c r="D202" s="81"/>
    </row>
    <row r="203" spans="1:6" x14ac:dyDescent="0.25">
      <c r="A203" s="9"/>
      <c r="B203" s="97"/>
      <c r="C203" s="33" t="str">
        <f>General!C17</f>
        <v>ALIAS 7</v>
      </c>
      <c r="D203" s="81"/>
    </row>
    <row r="204" spans="1:6" x14ac:dyDescent="0.25">
      <c r="A204" s="9"/>
      <c r="B204" s="97"/>
      <c r="C204" s="33" t="str">
        <f>General!C18</f>
        <v>ALIAS 8</v>
      </c>
      <c r="D204" s="81"/>
    </row>
    <row r="205" spans="1:6" x14ac:dyDescent="0.25">
      <c r="A205" s="9"/>
      <c r="B205" s="97"/>
      <c r="C205" s="33" t="str">
        <f>General!C19</f>
        <v>ALIAS 9</v>
      </c>
      <c r="D205" s="81"/>
    </row>
    <row r="206" spans="1:6" x14ac:dyDescent="0.25">
      <c r="A206" s="9"/>
      <c r="B206" s="97"/>
      <c r="C206" s="33" t="str">
        <f>General!C20</f>
        <v>ALIAS 10</v>
      </c>
      <c r="D206" s="81"/>
    </row>
    <row r="207" spans="1:6" x14ac:dyDescent="0.25">
      <c r="A207" s="9"/>
      <c r="B207" s="97"/>
      <c r="C207" s="33" t="str">
        <f>General!C21</f>
        <v>ALIAS 11</v>
      </c>
      <c r="D207" s="81"/>
    </row>
    <row r="208" spans="1:6" x14ac:dyDescent="0.25">
      <c r="A208" s="9"/>
      <c r="B208" s="97"/>
      <c r="C208" s="33" t="str">
        <f>General!C22</f>
        <v>ALIAS 12</v>
      </c>
      <c r="D208" s="81"/>
    </row>
    <row r="209" spans="1:6" x14ac:dyDescent="0.25">
      <c r="A209" s="9"/>
      <c r="B209" s="97"/>
      <c r="C209" s="33" t="str">
        <f>General!C23</f>
        <v>ALIAS 13</v>
      </c>
      <c r="D209" s="81"/>
    </row>
    <row r="210" spans="1:6" x14ac:dyDescent="0.25">
      <c r="A210" s="9"/>
      <c r="B210" s="97"/>
      <c r="C210" s="33" t="str">
        <f>General!C24</f>
        <v>ALIAS 14</v>
      </c>
      <c r="D210" s="81"/>
    </row>
    <row r="211" spans="1:6" x14ac:dyDescent="0.25">
      <c r="A211" s="10"/>
      <c r="B211" s="98"/>
      <c r="C211" s="33" t="str">
        <f>General!C25</f>
        <v>ALIAS 15</v>
      </c>
      <c r="D211" s="81"/>
    </row>
    <row r="212" spans="1:6" x14ac:dyDescent="0.25">
      <c r="A212" s="99" t="s">
        <v>83</v>
      </c>
      <c r="B212" s="101" t="s">
        <v>84</v>
      </c>
      <c r="D212" s="82"/>
      <c r="E212" s="16" t="s">
        <v>20</v>
      </c>
      <c r="F212" s="85"/>
    </row>
    <row r="213" spans="1:6" x14ac:dyDescent="0.25">
      <c r="A213" s="100"/>
      <c r="B213" s="102"/>
      <c r="C213" s="12" t="str">
        <f>General!C11</f>
        <v>ALIAS 1</v>
      </c>
      <c r="D213" s="83"/>
    </row>
    <row r="214" spans="1:6" x14ac:dyDescent="0.25">
      <c r="A214" s="100"/>
      <c r="B214" s="102"/>
      <c r="C214" s="35" t="str">
        <f>General!C12</f>
        <v>ALIAS 2</v>
      </c>
      <c r="D214" s="83"/>
      <c r="E214" s="49" t="s">
        <v>140</v>
      </c>
      <c r="F214" s="50">
        <f>COUNTIF(D213:D227,Hoja4!A5)</f>
        <v>0</v>
      </c>
    </row>
    <row r="215" spans="1:6" x14ac:dyDescent="0.25">
      <c r="A215" s="100"/>
      <c r="B215" s="102"/>
      <c r="C215" s="35" t="str">
        <f>General!C13</f>
        <v>ALIAS 3</v>
      </c>
      <c r="D215" s="83"/>
      <c r="E215" s="48" t="s">
        <v>139</v>
      </c>
      <c r="F215" s="50">
        <f>COUNTIF(D213:D227,Hoja4!A6)</f>
        <v>0</v>
      </c>
    </row>
    <row r="216" spans="1:6" x14ac:dyDescent="0.25">
      <c r="A216" s="13"/>
      <c r="B216" s="102"/>
      <c r="C216" s="35" t="str">
        <f>General!C14</f>
        <v>ALIAS 4</v>
      </c>
      <c r="D216" s="83"/>
      <c r="E216" s="48" t="s">
        <v>141</v>
      </c>
      <c r="F216" s="50">
        <f>COUNTIF(D213:D227,Hoja4!A7)</f>
        <v>0</v>
      </c>
    </row>
    <row r="217" spans="1:6" x14ac:dyDescent="0.25">
      <c r="A217" s="13"/>
      <c r="B217" s="102"/>
      <c r="C217" s="35" t="str">
        <f>General!C15</f>
        <v>ALIAS 5</v>
      </c>
      <c r="D217" s="83"/>
    </row>
    <row r="218" spans="1:6" x14ac:dyDescent="0.25">
      <c r="A218" s="13"/>
      <c r="B218" s="102"/>
      <c r="C218" s="35" t="str">
        <f>General!C16</f>
        <v>ALIAS 6</v>
      </c>
      <c r="D218" s="83"/>
    </row>
    <row r="219" spans="1:6" x14ac:dyDescent="0.25">
      <c r="A219" s="13"/>
      <c r="B219" s="102"/>
      <c r="C219" s="35" t="str">
        <f>General!C17</f>
        <v>ALIAS 7</v>
      </c>
      <c r="D219" s="83"/>
    </row>
    <row r="220" spans="1:6" x14ac:dyDescent="0.25">
      <c r="A220" s="13"/>
      <c r="B220" s="102"/>
      <c r="C220" s="35" t="str">
        <f>General!C18</f>
        <v>ALIAS 8</v>
      </c>
      <c r="D220" s="83"/>
    </row>
    <row r="221" spans="1:6" x14ac:dyDescent="0.25">
      <c r="A221" s="13"/>
      <c r="B221" s="102"/>
      <c r="C221" s="35" t="str">
        <f>General!C19</f>
        <v>ALIAS 9</v>
      </c>
      <c r="D221" s="83"/>
    </row>
    <row r="222" spans="1:6" x14ac:dyDescent="0.25">
      <c r="A222" s="13"/>
      <c r="B222" s="102"/>
      <c r="C222" s="35" t="str">
        <f>General!C20</f>
        <v>ALIAS 10</v>
      </c>
      <c r="D222" s="83"/>
    </row>
    <row r="223" spans="1:6" x14ac:dyDescent="0.25">
      <c r="A223" s="13"/>
      <c r="B223" s="102"/>
      <c r="C223" s="35" t="str">
        <f>General!C21</f>
        <v>ALIAS 11</v>
      </c>
      <c r="D223" s="83"/>
    </row>
    <row r="224" spans="1:6" x14ac:dyDescent="0.25">
      <c r="A224" s="13"/>
      <c r="B224" s="102"/>
      <c r="C224" s="35" t="str">
        <f>General!C22</f>
        <v>ALIAS 12</v>
      </c>
      <c r="D224" s="83"/>
    </row>
    <row r="225" spans="1:6" x14ac:dyDescent="0.25">
      <c r="A225" s="13"/>
      <c r="B225" s="102"/>
      <c r="C225" s="35" t="str">
        <f>General!C23</f>
        <v>ALIAS 13</v>
      </c>
      <c r="D225" s="83"/>
    </row>
    <row r="226" spans="1:6" x14ac:dyDescent="0.25">
      <c r="A226" s="13"/>
      <c r="B226" s="102"/>
      <c r="C226" s="35" t="str">
        <f>General!C24</f>
        <v>ALIAS 14</v>
      </c>
      <c r="D226" s="83"/>
    </row>
    <row r="227" spans="1:6" x14ac:dyDescent="0.25">
      <c r="A227" s="14"/>
      <c r="B227" s="103"/>
      <c r="C227" s="35" t="str">
        <f>General!C25</f>
        <v>ALIAS 15</v>
      </c>
      <c r="D227" s="83"/>
    </row>
    <row r="228" spans="1:6" x14ac:dyDescent="0.25">
      <c r="A228" s="94" t="s">
        <v>86</v>
      </c>
      <c r="B228" s="96" t="s">
        <v>13</v>
      </c>
      <c r="D228" s="82"/>
      <c r="E228" s="15" t="s">
        <v>20</v>
      </c>
      <c r="F228" s="84"/>
    </row>
    <row r="229" spans="1:6" x14ac:dyDescent="0.25">
      <c r="A229" s="95"/>
      <c r="B229" s="97"/>
      <c r="C229" s="4" t="str">
        <f>General!C11</f>
        <v>ALIAS 1</v>
      </c>
      <c r="D229" s="81"/>
    </row>
    <row r="230" spans="1:6" x14ac:dyDescent="0.25">
      <c r="A230" s="95"/>
      <c r="B230" s="97"/>
      <c r="C230" s="33" t="str">
        <f>General!C12</f>
        <v>ALIAS 2</v>
      </c>
      <c r="D230" s="81"/>
      <c r="E230" s="49" t="s">
        <v>140</v>
      </c>
      <c r="F230" s="50">
        <f>COUNTIF(D229:D243,Hoja4!A5)</f>
        <v>0</v>
      </c>
    </row>
    <row r="231" spans="1:6" x14ac:dyDescent="0.25">
      <c r="A231" s="95"/>
      <c r="B231" s="97"/>
      <c r="C231" s="33" t="str">
        <f>General!C13</f>
        <v>ALIAS 3</v>
      </c>
      <c r="D231" s="81"/>
      <c r="E231" s="48" t="s">
        <v>139</v>
      </c>
      <c r="F231" s="50">
        <f>COUNTIF(D229:D243,Hoja4!A6)</f>
        <v>0</v>
      </c>
    </row>
    <row r="232" spans="1:6" x14ac:dyDescent="0.25">
      <c r="A232" s="9"/>
      <c r="B232" s="97"/>
      <c r="C232" s="33" t="str">
        <f>General!C14</f>
        <v>ALIAS 4</v>
      </c>
      <c r="D232" s="81"/>
      <c r="E232" s="48" t="s">
        <v>141</v>
      </c>
      <c r="F232" s="50">
        <f>COUNTIF(D229:D243,Hoja4!A7)</f>
        <v>0</v>
      </c>
    </row>
    <row r="233" spans="1:6" x14ac:dyDescent="0.25">
      <c r="A233" s="9"/>
      <c r="B233" s="97"/>
      <c r="C233" s="33" t="str">
        <f>General!C15</f>
        <v>ALIAS 5</v>
      </c>
      <c r="D233" s="81"/>
    </row>
    <row r="234" spans="1:6" x14ac:dyDescent="0.25">
      <c r="A234" s="9"/>
      <c r="B234" s="97"/>
      <c r="C234" s="33" t="str">
        <f>General!C16</f>
        <v>ALIAS 6</v>
      </c>
      <c r="D234" s="81"/>
    </row>
    <row r="235" spans="1:6" x14ac:dyDescent="0.25">
      <c r="A235" s="9"/>
      <c r="B235" s="97"/>
      <c r="C235" s="33" t="str">
        <f>General!C17</f>
        <v>ALIAS 7</v>
      </c>
      <c r="D235" s="81"/>
    </row>
    <row r="236" spans="1:6" x14ac:dyDescent="0.25">
      <c r="A236" s="9"/>
      <c r="B236" s="97"/>
      <c r="C236" s="33" t="str">
        <f>General!C18</f>
        <v>ALIAS 8</v>
      </c>
      <c r="D236" s="81"/>
    </row>
    <row r="237" spans="1:6" x14ac:dyDescent="0.25">
      <c r="A237" s="9"/>
      <c r="B237" s="97"/>
      <c r="C237" s="33" t="str">
        <f>General!C19</f>
        <v>ALIAS 9</v>
      </c>
      <c r="D237" s="81"/>
    </row>
    <row r="238" spans="1:6" x14ac:dyDescent="0.25">
      <c r="A238" s="9"/>
      <c r="B238" s="97"/>
      <c r="C238" s="33" t="str">
        <f>General!C20</f>
        <v>ALIAS 10</v>
      </c>
      <c r="D238" s="81"/>
    </row>
    <row r="239" spans="1:6" x14ac:dyDescent="0.25">
      <c r="A239" s="9"/>
      <c r="B239" s="97"/>
      <c r="C239" s="33" t="str">
        <f>General!C21</f>
        <v>ALIAS 11</v>
      </c>
      <c r="D239" s="81"/>
    </row>
    <row r="240" spans="1:6" x14ac:dyDescent="0.25">
      <c r="A240" s="9"/>
      <c r="B240" s="97"/>
      <c r="C240" s="33" t="str">
        <f>General!C22</f>
        <v>ALIAS 12</v>
      </c>
      <c r="D240" s="81"/>
    </row>
    <row r="241" spans="1:6" x14ac:dyDescent="0.25">
      <c r="A241" s="9"/>
      <c r="B241" s="97"/>
      <c r="C241" s="33" t="str">
        <f>General!C23</f>
        <v>ALIAS 13</v>
      </c>
      <c r="D241" s="81"/>
    </row>
    <row r="242" spans="1:6" x14ac:dyDescent="0.25">
      <c r="A242" s="9"/>
      <c r="B242" s="97"/>
      <c r="C242" s="33" t="str">
        <f>General!C24</f>
        <v>ALIAS 14</v>
      </c>
      <c r="D242" s="81"/>
    </row>
    <row r="243" spans="1:6" x14ac:dyDescent="0.25">
      <c r="A243" s="10"/>
      <c r="B243" s="98"/>
      <c r="C243" s="33" t="str">
        <f>General!C25</f>
        <v>ALIAS 15</v>
      </c>
      <c r="D243" s="81"/>
    </row>
    <row r="244" spans="1:6" x14ac:dyDescent="0.25">
      <c r="A244" s="99" t="s">
        <v>96</v>
      </c>
      <c r="B244" s="101" t="s">
        <v>13</v>
      </c>
      <c r="D244" s="82"/>
      <c r="E244" s="16" t="s">
        <v>20</v>
      </c>
      <c r="F244" s="85"/>
    </row>
    <row r="245" spans="1:6" x14ac:dyDescent="0.25">
      <c r="A245" s="100"/>
      <c r="B245" s="102"/>
      <c r="C245" s="12" t="str">
        <f>General!C11</f>
        <v>ALIAS 1</v>
      </c>
      <c r="D245" s="83"/>
    </row>
    <row r="246" spans="1:6" x14ac:dyDescent="0.25">
      <c r="A246" s="100"/>
      <c r="B246" s="102"/>
      <c r="C246" s="35" t="str">
        <f>General!C12</f>
        <v>ALIAS 2</v>
      </c>
      <c r="D246" s="83"/>
      <c r="E246" s="49" t="s">
        <v>140</v>
      </c>
      <c r="F246" s="50">
        <f>COUNTIF(D245:D259,Hoja4!A5)</f>
        <v>0</v>
      </c>
    </row>
    <row r="247" spans="1:6" x14ac:dyDescent="0.25">
      <c r="A247" s="100"/>
      <c r="B247" s="102"/>
      <c r="C247" s="35" t="str">
        <f>General!C13</f>
        <v>ALIAS 3</v>
      </c>
      <c r="D247" s="83"/>
      <c r="E247" s="48" t="s">
        <v>139</v>
      </c>
      <c r="F247" s="50">
        <f>COUNTIF(D245:D259,Hoja4!A6)</f>
        <v>0</v>
      </c>
    </row>
    <row r="248" spans="1:6" x14ac:dyDescent="0.25">
      <c r="A248" s="13"/>
      <c r="B248" s="102"/>
      <c r="C248" s="35" t="str">
        <f>General!C14</f>
        <v>ALIAS 4</v>
      </c>
      <c r="D248" s="83"/>
      <c r="E248" s="48" t="s">
        <v>141</v>
      </c>
      <c r="F248" s="50">
        <f>COUNTIF(D245:D259,Hoja4!A7)</f>
        <v>0</v>
      </c>
    </row>
    <row r="249" spans="1:6" x14ac:dyDescent="0.25">
      <c r="A249" s="13"/>
      <c r="B249" s="102"/>
      <c r="C249" s="35" t="str">
        <f>General!C15</f>
        <v>ALIAS 5</v>
      </c>
      <c r="D249" s="83"/>
    </row>
    <row r="250" spans="1:6" x14ac:dyDescent="0.25">
      <c r="A250" s="13"/>
      <c r="B250" s="102"/>
      <c r="C250" s="35" t="str">
        <f>General!C16</f>
        <v>ALIAS 6</v>
      </c>
      <c r="D250" s="83"/>
    </row>
    <row r="251" spans="1:6" x14ac:dyDescent="0.25">
      <c r="A251" s="13"/>
      <c r="B251" s="102"/>
      <c r="C251" s="35" t="str">
        <f>General!C17</f>
        <v>ALIAS 7</v>
      </c>
      <c r="D251" s="83"/>
    </row>
    <row r="252" spans="1:6" x14ac:dyDescent="0.25">
      <c r="A252" s="13"/>
      <c r="B252" s="102"/>
      <c r="C252" s="35" t="str">
        <f>General!C18</f>
        <v>ALIAS 8</v>
      </c>
      <c r="D252" s="83"/>
    </row>
    <row r="253" spans="1:6" x14ac:dyDescent="0.25">
      <c r="A253" s="13"/>
      <c r="B253" s="102"/>
      <c r="C253" s="35" t="str">
        <f>General!C19</f>
        <v>ALIAS 9</v>
      </c>
      <c r="D253" s="83"/>
    </row>
    <row r="254" spans="1:6" x14ac:dyDescent="0.25">
      <c r="A254" s="13"/>
      <c r="B254" s="102"/>
      <c r="C254" s="35" t="str">
        <f>General!C20</f>
        <v>ALIAS 10</v>
      </c>
      <c r="D254" s="83"/>
    </row>
    <row r="255" spans="1:6" x14ac:dyDescent="0.25">
      <c r="A255" s="13"/>
      <c r="B255" s="102"/>
      <c r="C255" s="35" t="str">
        <f>General!C21</f>
        <v>ALIAS 11</v>
      </c>
      <c r="D255" s="83"/>
    </row>
    <row r="256" spans="1:6" x14ac:dyDescent="0.25">
      <c r="A256" s="13"/>
      <c r="B256" s="102"/>
      <c r="C256" s="35" t="str">
        <f>General!C22</f>
        <v>ALIAS 12</v>
      </c>
      <c r="D256" s="83"/>
    </row>
    <row r="257" spans="1:6" x14ac:dyDescent="0.25">
      <c r="A257" s="13"/>
      <c r="B257" s="102"/>
      <c r="C257" s="35" t="str">
        <f>General!C23</f>
        <v>ALIAS 13</v>
      </c>
      <c r="D257" s="83"/>
    </row>
    <row r="258" spans="1:6" x14ac:dyDescent="0.25">
      <c r="A258" s="13"/>
      <c r="B258" s="102"/>
      <c r="C258" s="35" t="str">
        <f>General!C24</f>
        <v>ALIAS 14</v>
      </c>
      <c r="D258" s="83"/>
    </row>
    <row r="259" spans="1:6" x14ac:dyDescent="0.25">
      <c r="A259" s="14"/>
      <c r="B259" s="103"/>
      <c r="C259" s="35" t="str">
        <f>General!C25</f>
        <v>ALIAS 15</v>
      </c>
      <c r="D259" s="83"/>
    </row>
    <row r="260" spans="1:6" x14ac:dyDescent="0.25">
      <c r="A260" s="94" t="s">
        <v>97</v>
      </c>
      <c r="B260" s="96" t="s">
        <v>13</v>
      </c>
      <c r="D260" s="82"/>
      <c r="E260" s="15" t="s">
        <v>20</v>
      </c>
      <c r="F260" s="84"/>
    </row>
    <row r="261" spans="1:6" x14ac:dyDescent="0.25">
      <c r="A261" s="95"/>
      <c r="B261" s="97"/>
      <c r="C261" s="4" t="str">
        <f>General!C11</f>
        <v>ALIAS 1</v>
      </c>
      <c r="D261" s="81"/>
    </row>
    <row r="262" spans="1:6" x14ac:dyDescent="0.25">
      <c r="A262" s="95"/>
      <c r="B262" s="97"/>
      <c r="C262" s="33" t="str">
        <f>General!C12</f>
        <v>ALIAS 2</v>
      </c>
      <c r="D262" s="81"/>
      <c r="E262" s="49" t="s">
        <v>140</v>
      </c>
      <c r="F262" s="50">
        <f>COUNTIF(D261:D275,Hoja4!A5)</f>
        <v>0</v>
      </c>
    </row>
    <row r="263" spans="1:6" x14ac:dyDescent="0.25">
      <c r="A263" s="95"/>
      <c r="B263" s="97"/>
      <c r="C263" s="33" t="str">
        <f>General!C13</f>
        <v>ALIAS 3</v>
      </c>
      <c r="D263" s="81"/>
      <c r="E263" s="48" t="s">
        <v>139</v>
      </c>
      <c r="F263" s="50">
        <f>COUNTIF(D261:D275,Hoja4!A6)</f>
        <v>0</v>
      </c>
    </row>
    <row r="264" spans="1:6" x14ac:dyDescent="0.25">
      <c r="A264" s="9"/>
      <c r="B264" s="97"/>
      <c r="C264" s="33" t="str">
        <f>General!C14</f>
        <v>ALIAS 4</v>
      </c>
      <c r="D264" s="81"/>
      <c r="E264" s="48" t="s">
        <v>141</v>
      </c>
      <c r="F264" s="50">
        <f>COUNTIF(D261:D275,Hoja4!A7)</f>
        <v>0</v>
      </c>
    </row>
    <row r="265" spans="1:6" x14ac:dyDescent="0.25">
      <c r="A265" s="9"/>
      <c r="B265" s="97"/>
      <c r="C265" s="33" t="str">
        <f>General!C15</f>
        <v>ALIAS 5</v>
      </c>
      <c r="D265" s="81"/>
    </row>
    <row r="266" spans="1:6" x14ac:dyDescent="0.25">
      <c r="A266" s="9"/>
      <c r="B266" s="97"/>
      <c r="C266" s="33" t="str">
        <f>General!C16</f>
        <v>ALIAS 6</v>
      </c>
      <c r="D266" s="81"/>
    </row>
    <row r="267" spans="1:6" x14ac:dyDescent="0.25">
      <c r="A267" s="9"/>
      <c r="B267" s="97"/>
      <c r="C267" s="33" t="str">
        <f>General!C17</f>
        <v>ALIAS 7</v>
      </c>
      <c r="D267" s="81"/>
    </row>
    <row r="268" spans="1:6" x14ac:dyDescent="0.25">
      <c r="A268" s="9"/>
      <c r="B268" s="97"/>
      <c r="C268" s="33" t="str">
        <f>General!C18</f>
        <v>ALIAS 8</v>
      </c>
      <c r="D268" s="81"/>
    </row>
    <row r="269" spans="1:6" x14ac:dyDescent="0.25">
      <c r="A269" s="9"/>
      <c r="B269" s="97"/>
      <c r="C269" s="33" t="str">
        <f>General!C19</f>
        <v>ALIAS 9</v>
      </c>
      <c r="D269" s="81"/>
    </row>
    <row r="270" spans="1:6" x14ac:dyDescent="0.25">
      <c r="A270" s="9"/>
      <c r="B270" s="97"/>
      <c r="C270" s="33" t="str">
        <f>General!C20</f>
        <v>ALIAS 10</v>
      </c>
      <c r="D270" s="81"/>
    </row>
    <row r="271" spans="1:6" x14ac:dyDescent="0.25">
      <c r="A271" s="9"/>
      <c r="B271" s="97"/>
      <c r="C271" s="33" t="str">
        <f>General!C21</f>
        <v>ALIAS 11</v>
      </c>
      <c r="D271" s="81"/>
    </row>
    <row r="272" spans="1:6" x14ac:dyDescent="0.25">
      <c r="A272" s="9"/>
      <c r="B272" s="97"/>
      <c r="C272" s="33" t="str">
        <f>General!C22</f>
        <v>ALIAS 12</v>
      </c>
      <c r="D272" s="81"/>
    </row>
    <row r="273" spans="1:6" x14ac:dyDescent="0.25">
      <c r="A273" s="9"/>
      <c r="B273" s="97"/>
      <c r="C273" s="33" t="str">
        <f>General!C23</f>
        <v>ALIAS 13</v>
      </c>
      <c r="D273" s="81"/>
    </row>
    <row r="274" spans="1:6" x14ac:dyDescent="0.25">
      <c r="A274" s="9"/>
      <c r="B274" s="97"/>
      <c r="C274" s="33" t="str">
        <f>General!C24</f>
        <v>ALIAS 14</v>
      </c>
      <c r="D274" s="81"/>
    </row>
    <row r="275" spans="1:6" x14ac:dyDescent="0.25">
      <c r="A275" s="10"/>
      <c r="B275" s="98"/>
      <c r="C275" s="33" t="str">
        <f>General!C25</f>
        <v>ALIAS 15</v>
      </c>
      <c r="D275" s="81"/>
    </row>
    <row r="276" spans="1:6" x14ac:dyDescent="0.25">
      <c r="A276" s="99" t="s">
        <v>100</v>
      </c>
      <c r="B276" s="101" t="s">
        <v>66</v>
      </c>
      <c r="D276" s="82"/>
      <c r="E276" s="16" t="s">
        <v>20</v>
      </c>
      <c r="F276" s="85"/>
    </row>
    <row r="277" spans="1:6" x14ac:dyDescent="0.25">
      <c r="A277" s="100"/>
      <c r="B277" s="102"/>
      <c r="C277" s="12" t="str">
        <f>General!C11</f>
        <v>ALIAS 1</v>
      </c>
      <c r="D277" s="83"/>
    </row>
    <row r="278" spans="1:6" x14ac:dyDescent="0.25">
      <c r="A278" s="100"/>
      <c r="B278" s="102"/>
      <c r="C278" s="35" t="str">
        <f>General!C12</f>
        <v>ALIAS 2</v>
      </c>
      <c r="D278" s="83"/>
      <c r="E278" s="49" t="s">
        <v>140</v>
      </c>
      <c r="F278" s="50">
        <f>COUNTIF(D277:D291,Hoja4!A5)</f>
        <v>0</v>
      </c>
    </row>
    <row r="279" spans="1:6" x14ac:dyDescent="0.25">
      <c r="A279" s="100"/>
      <c r="B279" s="102"/>
      <c r="C279" s="35" t="str">
        <f>General!C13</f>
        <v>ALIAS 3</v>
      </c>
      <c r="D279" s="83"/>
      <c r="E279" s="48" t="s">
        <v>139</v>
      </c>
      <c r="F279" s="50">
        <f>COUNTIF(D277:D291,Hoja4!A6)</f>
        <v>0</v>
      </c>
    </row>
    <row r="280" spans="1:6" x14ac:dyDescent="0.25">
      <c r="A280" s="13"/>
      <c r="B280" s="102"/>
      <c r="C280" s="35" t="str">
        <f>General!C14</f>
        <v>ALIAS 4</v>
      </c>
      <c r="D280" s="83"/>
      <c r="E280" s="48" t="s">
        <v>141</v>
      </c>
      <c r="F280" s="50">
        <f>COUNTIF(D277:D291,Hoja4!A7)</f>
        <v>0</v>
      </c>
    </row>
    <row r="281" spans="1:6" x14ac:dyDescent="0.25">
      <c r="A281" s="13"/>
      <c r="B281" s="102"/>
      <c r="C281" s="35" t="str">
        <f>General!C15</f>
        <v>ALIAS 5</v>
      </c>
      <c r="D281" s="83"/>
    </row>
    <row r="282" spans="1:6" x14ac:dyDescent="0.25">
      <c r="A282" s="13"/>
      <c r="B282" s="102"/>
      <c r="C282" s="35" t="str">
        <f>General!C16</f>
        <v>ALIAS 6</v>
      </c>
      <c r="D282" s="83"/>
    </row>
    <row r="283" spans="1:6" x14ac:dyDescent="0.25">
      <c r="A283" s="13"/>
      <c r="B283" s="102"/>
      <c r="C283" s="35" t="str">
        <f>General!C17</f>
        <v>ALIAS 7</v>
      </c>
      <c r="D283" s="83"/>
    </row>
    <row r="284" spans="1:6" x14ac:dyDescent="0.25">
      <c r="A284" s="13"/>
      <c r="B284" s="102"/>
      <c r="C284" s="35" t="str">
        <f>General!C18</f>
        <v>ALIAS 8</v>
      </c>
      <c r="D284" s="83"/>
    </row>
    <row r="285" spans="1:6" x14ac:dyDescent="0.25">
      <c r="A285" s="13"/>
      <c r="B285" s="102"/>
      <c r="C285" s="35" t="str">
        <f>General!C19</f>
        <v>ALIAS 9</v>
      </c>
      <c r="D285" s="83"/>
    </row>
    <row r="286" spans="1:6" x14ac:dyDescent="0.25">
      <c r="A286" s="13"/>
      <c r="B286" s="102"/>
      <c r="C286" s="35" t="str">
        <f>General!C20</f>
        <v>ALIAS 10</v>
      </c>
      <c r="D286" s="83"/>
    </row>
    <row r="287" spans="1:6" x14ac:dyDescent="0.25">
      <c r="A287" s="13"/>
      <c r="B287" s="102"/>
      <c r="C287" s="35" t="str">
        <f>General!C21</f>
        <v>ALIAS 11</v>
      </c>
      <c r="D287" s="83"/>
    </row>
    <row r="288" spans="1:6" x14ac:dyDescent="0.25">
      <c r="A288" s="13"/>
      <c r="B288" s="102"/>
      <c r="C288" s="35" t="str">
        <f>General!C22</f>
        <v>ALIAS 12</v>
      </c>
      <c r="D288" s="83"/>
    </row>
    <row r="289" spans="1:6" x14ac:dyDescent="0.25">
      <c r="A289" s="13"/>
      <c r="B289" s="102"/>
      <c r="C289" s="35" t="str">
        <f>General!C23</f>
        <v>ALIAS 13</v>
      </c>
      <c r="D289" s="83"/>
    </row>
    <row r="290" spans="1:6" x14ac:dyDescent="0.25">
      <c r="A290" s="13"/>
      <c r="B290" s="102"/>
      <c r="C290" s="35" t="str">
        <f>General!C24</f>
        <v>ALIAS 14</v>
      </c>
      <c r="D290" s="83"/>
    </row>
    <row r="291" spans="1:6" x14ac:dyDescent="0.25">
      <c r="A291" s="14"/>
      <c r="B291" s="103"/>
      <c r="C291" s="35" t="str">
        <f>General!C25</f>
        <v>ALIAS 15</v>
      </c>
      <c r="D291" s="83"/>
    </row>
    <row r="292" spans="1:6" x14ac:dyDescent="0.25">
      <c r="A292" s="94" t="s">
        <v>104</v>
      </c>
      <c r="B292" s="96" t="s">
        <v>13</v>
      </c>
      <c r="D292" s="82"/>
      <c r="E292" s="15" t="s">
        <v>20</v>
      </c>
      <c r="F292" s="84"/>
    </row>
    <row r="293" spans="1:6" x14ac:dyDescent="0.25">
      <c r="A293" s="95"/>
      <c r="B293" s="97"/>
      <c r="C293" s="4" t="str">
        <f>General!C11</f>
        <v>ALIAS 1</v>
      </c>
      <c r="D293" s="81"/>
    </row>
    <row r="294" spans="1:6" x14ac:dyDescent="0.25">
      <c r="A294" s="95"/>
      <c r="B294" s="97"/>
      <c r="C294" s="33" t="str">
        <f>General!C12</f>
        <v>ALIAS 2</v>
      </c>
      <c r="D294" s="81"/>
      <c r="E294" s="49" t="s">
        <v>140</v>
      </c>
      <c r="F294" s="50">
        <f>COUNTIF(D293:D307,Hoja4!A5)</f>
        <v>0</v>
      </c>
    </row>
    <row r="295" spans="1:6" x14ac:dyDescent="0.25">
      <c r="A295" s="95"/>
      <c r="B295" s="97"/>
      <c r="C295" s="33" t="str">
        <f>General!C13</f>
        <v>ALIAS 3</v>
      </c>
      <c r="D295" s="81"/>
      <c r="E295" s="48" t="s">
        <v>139</v>
      </c>
      <c r="F295" s="50">
        <f>COUNTIF(D293:D307,Hoja4!A6)</f>
        <v>0</v>
      </c>
    </row>
    <row r="296" spans="1:6" x14ac:dyDescent="0.25">
      <c r="A296" s="9"/>
      <c r="B296" s="97"/>
      <c r="C296" s="33" t="str">
        <f>General!C14</f>
        <v>ALIAS 4</v>
      </c>
      <c r="D296" s="81"/>
      <c r="E296" s="48" t="s">
        <v>141</v>
      </c>
      <c r="F296" s="50">
        <f>COUNTIF(D293:D307,Hoja4!A7)</f>
        <v>0</v>
      </c>
    </row>
    <row r="297" spans="1:6" x14ac:dyDescent="0.25">
      <c r="A297" s="9"/>
      <c r="B297" s="97"/>
      <c r="C297" s="33" t="str">
        <f>General!C15</f>
        <v>ALIAS 5</v>
      </c>
      <c r="D297" s="81"/>
    </row>
    <row r="298" spans="1:6" x14ac:dyDescent="0.25">
      <c r="A298" s="9"/>
      <c r="B298" s="97"/>
      <c r="C298" s="33" t="str">
        <f>General!C16</f>
        <v>ALIAS 6</v>
      </c>
      <c r="D298" s="81"/>
    </row>
    <row r="299" spans="1:6" x14ac:dyDescent="0.25">
      <c r="A299" s="9"/>
      <c r="B299" s="97"/>
      <c r="C299" s="33" t="str">
        <f>General!C17</f>
        <v>ALIAS 7</v>
      </c>
      <c r="D299" s="81"/>
    </row>
    <row r="300" spans="1:6" x14ac:dyDescent="0.25">
      <c r="A300" s="9"/>
      <c r="B300" s="97"/>
      <c r="C300" s="33" t="str">
        <f>General!C18</f>
        <v>ALIAS 8</v>
      </c>
      <c r="D300" s="81"/>
    </row>
    <row r="301" spans="1:6" x14ac:dyDescent="0.25">
      <c r="A301" s="9"/>
      <c r="B301" s="97"/>
      <c r="C301" s="33" t="str">
        <f>General!C19</f>
        <v>ALIAS 9</v>
      </c>
      <c r="D301" s="81"/>
    </row>
    <row r="302" spans="1:6" x14ac:dyDescent="0.25">
      <c r="A302" s="9"/>
      <c r="B302" s="97"/>
      <c r="C302" s="33" t="str">
        <f>General!C20</f>
        <v>ALIAS 10</v>
      </c>
      <c r="D302" s="81"/>
    </row>
    <row r="303" spans="1:6" x14ac:dyDescent="0.25">
      <c r="A303" s="9"/>
      <c r="B303" s="97"/>
      <c r="C303" s="33" t="str">
        <f>General!C21</f>
        <v>ALIAS 11</v>
      </c>
      <c r="D303" s="81"/>
    </row>
    <row r="304" spans="1:6" x14ac:dyDescent="0.25">
      <c r="A304" s="9"/>
      <c r="B304" s="97"/>
      <c r="C304" s="33" t="str">
        <f>General!C22</f>
        <v>ALIAS 12</v>
      </c>
      <c r="D304" s="81"/>
    </row>
    <row r="305" spans="1:4" x14ac:dyDescent="0.25">
      <c r="A305" s="9"/>
      <c r="B305" s="97"/>
      <c r="C305" s="33" t="str">
        <f>General!C23</f>
        <v>ALIAS 13</v>
      </c>
      <c r="D305" s="81"/>
    </row>
    <row r="306" spans="1:4" x14ac:dyDescent="0.25">
      <c r="A306" s="9"/>
      <c r="B306" s="97"/>
      <c r="C306" s="33" t="str">
        <f>General!C24</f>
        <v>ALIAS 14</v>
      </c>
      <c r="D306" s="81"/>
    </row>
    <row r="307" spans="1:4" x14ac:dyDescent="0.25">
      <c r="A307" s="10"/>
      <c r="B307" s="98"/>
      <c r="C307" s="33" t="str">
        <f>General!C25</f>
        <v>ALIAS 15</v>
      </c>
      <c r="D307" s="81"/>
    </row>
  </sheetData>
  <sheetProtection password="9EC1" sheet="1" objects="1" scenarios="1"/>
  <mergeCells count="37">
    <mergeCell ref="B52:B67"/>
    <mergeCell ref="A52:A55"/>
    <mergeCell ref="B4:B19"/>
    <mergeCell ref="B20:B35"/>
    <mergeCell ref="A20:A21"/>
    <mergeCell ref="B36:B51"/>
    <mergeCell ref="A36:A39"/>
    <mergeCell ref="A68:A71"/>
    <mergeCell ref="B68:B83"/>
    <mergeCell ref="A84:A87"/>
    <mergeCell ref="B84:B99"/>
    <mergeCell ref="A100:A103"/>
    <mergeCell ref="B100:B115"/>
    <mergeCell ref="A116:A119"/>
    <mergeCell ref="B116:B131"/>
    <mergeCell ref="A132:A135"/>
    <mergeCell ref="B132:B147"/>
    <mergeCell ref="A148:A151"/>
    <mergeCell ref="B148:B163"/>
    <mergeCell ref="A164:A167"/>
    <mergeCell ref="B164:B179"/>
    <mergeCell ref="A180:A183"/>
    <mergeCell ref="B180:B195"/>
    <mergeCell ref="A196:A199"/>
    <mergeCell ref="B196:B211"/>
    <mergeCell ref="A212:A215"/>
    <mergeCell ref="B212:B227"/>
    <mergeCell ref="A228:A231"/>
    <mergeCell ref="B228:B243"/>
    <mergeCell ref="A244:A247"/>
    <mergeCell ref="B244:B259"/>
    <mergeCell ref="A260:A263"/>
    <mergeCell ref="B260:B275"/>
    <mergeCell ref="A276:A279"/>
    <mergeCell ref="B276:B291"/>
    <mergeCell ref="A292:A295"/>
    <mergeCell ref="B292:B307"/>
  </mergeCells>
  <dataValidations count="1">
    <dataValidation type="list" allowBlank="1" showInputMessage="1" showErrorMessage="1" sqref="F20 F36 D5:D19 F52 D21:D35 F68 D37:D51 F84 D53:D67 F100 D69:D83 F116 D85:D99 F132 D101:D115 F164 D117:D131 D293:D307 D133:D147 F180 D149:D163 F196 D165:D179 F212 D181:D195 F228 D197:D211 F244 D213:D227 F260 D229:D243 F276 D245:D259 F292 D261:D275 F148 D277:D291 F4">
      <formula1>Cumple</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33A996D4-36A1-4AFA-9598-41D575AFFA65}">
            <xm:f>Hoja4!$A$5</xm:f>
            <x14:dxf>
              <fill>
                <patternFill>
                  <bgColor rgb="FF92D050"/>
                </patternFill>
              </fill>
            </x14:dxf>
          </x14:cfRule>
          <x14:cfRule type="cellIs" priority="2" operator="equal" id="{02DB3353-FFEF-4AE2-84BD-D56C00A480E5}">
            <xm:f>Hoja4!$A$6</xm:f>
            <x14:dxf>
              <fill>
                <patternFill>
                  <bgColor rgb="FFFF0000"/>
                </patternFill>
              </fill>
            </x14:dxf>
          </x14:cfRule>
          <x14:cfRule type="cellIs" priority="3" operator="equal" id="{DF7A931B-60BD-49D5-B683-1B20FA9C1DF1}">
            <xm:f>Hoja4!$A$7</xm:f>
            <x14:dxf>
              <fill>
                <patternFill>
                  <bgColor rgb="FFFFFF00"/>
                </patternFill>
              </fill>
            </x14:dxf>
          </x14:cfRule>
          <xm:sqref>D4:F307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9"/>
  <sheetViews>
    <sheetView zoomScaleNormal="100" workbookViewId="0">
      <selection activeCell="F1" sqref="F1"/>
    </sheetView>
  </sheetViews>
  <sheetFormatPr baseColWidth="10" defaultColWidth="9.140625" defaultRowHeight="15" x14ac:dyDescent="0.25"/>
  <cols>
    <col min="1" max="1" width="66.140625" customWidth="1"/>
    <col min="2" max="2" width="12.28515625" customWidth="1"/>
    <col min="3" max="3" width="25.85546875" customWidth="1"/>
    <col min="4" max="4" width="17.85546875" style="82" customWidth="1"/>
    <col min="5" max="5" width="20" customWidth="1"/>
    <col min="6" max="6" width="17.28515625" style="32" customWidth="1"/>
    <col min="7" max="7" width="9.140625" style="32"/>
    <col min="8" max="8" width="37.28515625" customWidth="1"/>
    <col min="9" max="9" width="7.140625" customWidth="1"/>
    <col min="10" max="10" width="22.85546875" customWidth="1"/>
    <col min="12" max="12" width="12.42578125" customWidth="1"/>
    <col min="13" max="13" width="10.5703125" customWidth="1"/>
    <col min="14" max="14" width="13.42578125" customWidth="1"/>
    <col min="15" max="15" width="20.85546875" customWidth="1"/>
    <col min="16" max="16" width="23.140625" customWidth="1"/>
  </cols>
  <sheetData>
    <row r="1" spans="1:15" ht="23.25" x14ac:dyDescent="0.35">
      <c r="A1" s="6" t="s">
        <v>45</v>
      </c>
      <c r="H1" s="38"/>
      <c r="I1" s="38"/>
      <c r="J1" s="38"/>
      <c r="K1" s="38"/>
      <c r="L1" s="38"/>
      <c r="M1" s="38"/>
      <c r="N1" s="38"/>
      <c r="O1" s="38"/>
    </row>
    <row r="2" spans="1:15" x14ac:dyDescent="0.25">
      <c r="H2" s="39" t="s">
        <v>41</v>
      </c>
      <c r="I2" s="38"/>
      <c r="J2" s="38"/>
      <c r="K2" s="38"/>
      <c r="L2" s="38"/>
      <c r="M2" s="38"/>
      <c r="N2" s="38"/>
      <c r="O2" s="38"/>
    </row>
    <row r="3" spans="1:15" x14ac:dyDescent="0.25">
      <c r="A3" s="7" t="s">
        <v>11</v>
      </c>
      <c r="B3" s="7" t="s">
        <v>12</v>
      </c>
      <c r="C3" s="34" t="s">
        <v>19</v>
      </c>
      <c r="D3" s="86" t="s">
        <v>106</v>
      </c>
      <c r="E3" s="34" t="s">
        <v>105</v>
      </c>
      <c r="F3" s="34"/>
      <c r="H3" s="38"/>
      <c r="I3" s="38"/>
      <c r="J3" s="38"/>
      <c r="K3" s="38"/>
      <c r="L3" s="38"/>
      <c r="M3" s="38"/>
      <c r="N3" s="38"/>
      <c r="O3" s="38"/>
    </row>
    <row r="4" spans="1:15" x14ac:dyDescent="0.25">
      <c r="A4" s="94" t="s">
        <v>54</v>
      </c>
      <c r="B4" s="96" t="s">
        <v>55</v>
      </c>
      <c r="E4" s="36" t="s">
        <v>20</v>
      </c>
      <c r="F4" s="84"/>
      <c r="H4" s="39" t="s">
        <v>46</v>
      </c>
      <c r="I4" s="40">
        <v>31</v>
      </c>
      <c r="J4" s="38"/>
      <c r="K4" s="38"/>
      <c r="L4" s="39" t="s">
        <v>111</v>
      </c>
      <c r="M4" s="38"/>
      <c r="N4" s="38"/>
      <c r="O4" s="38"/>
    </row>
    <row r="5" spans="1:15" x14ac:dyDescent="0.25">
      <c r="A5" s="95"/>
      <c r="B5" s="97"/>
      <c r="C5" s="4" t="str">
        <f>General!C11</f>
        <v>ALIAS 1</v>
      </c>
      <c r="D5" s="81"/>
      <c r="H5" s="25" t="s">
        <v>47</v>
      </c>
      <c r="I5" s="20">
        <f>COUNTIF(F4:F484,Hoja4!A5)</f>
        <v>0</v>
      </c>
      <c r="J5" s="21" t="s">
        <v>120</v>
      </c>
      <c r="K5" s="22">
        <f>I5*100/I4</f>
        <v>0</v>
      </c>
      <c r="L5" s="23">
        <f>(I5*100)/(I4-I7)</f>
        <v>0</v>
      </c>
      <c r="M5" s="38"/>
      <c r="N5" s="38"/>
      <c r="O5" s="38"/>
    </row>
    <row r="6" spans="1:15" x14ac:dyDescent="0.25">
      <c r="A6" s="95"/>
      <c r="B6" s="97"/>
      <c r="C6" s="33" t="str">
        <f>General!C12</f>
        <v>ALIAS 2</v>
      </c>
      <c r="D6" s="81"/>
      <c r="E6" s="49" t="s">
        <v>140</v>
      </c>
      <c r="F6" s="50">
        <f>COUNTIF(D5:D19,Hoja4!A5)</f>
        <v>0</v>
      </c>
      <c r="H6" s="25" t="s">
        <v>48</v>
      </c>
      <c r="I6" s="20">
        <f>COUNTIF(F4:F484,Hoja4!A6)</f>
        <v>0</v>
      </c>
      <c r="J6" s="21" t="s">
        <v>121</v>
      </c>
      <c r="K6" s="22">
        <f>I6*100/I4</f>
        <v>0</v>
      </c>
      <c r="L6" s="23">
        <f>(I6*100)/(I4-I7)</f>
        <v>0</v>
      </c>
      <c r="M6" s="38"/>
      <c r="N6" s="38"/>
      <c r="O6" s="38"/>
    </row>
    <row r="7" spans="1:15" x14ac:dyDescent="0.25">
      <c r="A7" s="95"/>
      <c r="B7" s="97"/>
      <c r="C7" s="33" t="str">
        <f>General!C13</f>
        <v>ALIAS 3</v>
      </c>
      <c r="D7" s="81"/>
      <c r="E7" s="48" t="s">
        <v>139</v>
      </c>
      <c r="F7" s="50">
        <f>COUNTIF(D5:D19,Hoja4!A6)</f>
        <v>0</v>
      </c>
      <c r="H7" s="25" t="s">
        <v>49</v>
      </c>
      <c r="I7" s="20">
        <f>COUNTIF(F4:F484,Hoja4!A7)</f>
        <v>0</v>
      </c>
      <c r="J7" s="21" t="s">
        <v>126</v>
      </c>
      <c r="K7" s="22">
        <f>I7*100/I4</f>
        <v>0</v>
      </c>
      <c r="L7" s="20"/>
      <c r="M7" s="38"/>
      <c r="N7" s="38"/>
      <c r="O7" s="38"/>
    </row>
    <row r="8" spans="1:15" x14ac:dyDescent="0.25">
      <c r="A8" s="9"/>
      <c r="B8" s="97"/>
      <c r="C8" s="33" t="str">
        <f>General!C14</f>
        <v>ALIAS 4</v>
      </c>
      <c r="D8" s="81"/>
      <c r="E8" s="48" t="s">
        <v>141</v>
      </c>
      <c r="F8" s="50">
        <f>COUNTIF(D5:D19,Hoja4!A7)</f>
        <v>0</v>
      </c>
      <c r="H8" s="38"/>
      <c r="I8" s="38">
        <f>SUM(I5:I7)</f>
        <v>0</v>
      </c>
      <c r="J8" s="38"/>
      <c r="K8" s="24">
        <f>SUM(K5:K7)</f>
        <v>0</v>
      </c>
      <c r="L8" s="24">
        <f>SUM(L5:L7)</f>
        <v>0</v>
      </c>
      <c r="M8" s="38"/>
      <c r="N8" s="38"/>
      <c r="O8" s="38"/>
    </row>
    <row r="9" spans="1:15" x14ac:dyDescent="0.25">
      <c r="A9" s="9"/>
      <c r="B9" s="97"/>
      <c r="C9" s="33" t="str">
        <f>General!C15</f>
        <v>ALIAS 5</v>
      </c>
      <c r="D9" s="81"/>
      <c r="H9" s="39"/>
      <c r="I9" s="38"/>
      <c r="J9" s="38"/>
      <c r="K9" s="38"/>
      <c r="L9" s="38"/>
      <c r="M9" s="38"/>
      <c r="N9" s="38"/>
      <c r="O9" s="38"/>
    </row>
    <row r="10" spans="1:15" x14ac:dyDescent="0.25">
      <c r="A10" s="9"/>
      <c r="B10" s="97"/>
      <c r="C10" s="33" t="str">
        <f>General!C16</f>
        <v>ALIAS 6</v>
      </c>
      <c r="D10" s="81"/>
      <c r="H10" s="39" t="s">
        <v>122</v>
      </c>
      <c r="I10" s="38"/>
      <c r="J10" s="38"/>
      <c r="K10" s="38"/>
      <c r="L10" s="38"/>
      <c r="M10" s="38"/>
    </row>
    <row r="11" spans="1:15" x14ac:dyDescent="0.25">
      <c r="A11" s="9"/>
      <c r="B11" s="97"/>
      <c r="C11" s="33" t="str">
        <f>General!C17</f>
        <v>ALIAS 7</v>
      </c>
      <c r="D11" s="81"/>
      <c r="H11" s="43" t="s">
        <v>50</v>
      </c>
      <c r="I11" s="43">
        <f>19+31</f>
        <v>50</v>
      </c>
      <c r="J11" s="44"/>
      <c r="K11" s="43"/>
      <c r="L11" s="43"/>
      <c r="M11" s="38"/>
    </row>
    <row r="12" spans="1:15" x14ac:dyDescent="0.25">
      <c r="A12" s="9"/>
      <c r="B12" s="97"/>
      <c r="C12" s="33" t="str">
        <f>General!C18</f>
        <v>ALIAS 8</v>
      </c>
      <c r="D12" s="81"/>
      <c r="H12" s="20" t="s">
        <v>51</v>
      </c>
      <c r="I12" s="20">
        <f>A!I5+I5</f>
        <v>0</v>
      </c>
      <c r="J12" s="42" t="s">
        <v>123</v>
      </c>
      <c r="K12" s="22">
        <f>I12*100/I11</f>
        <v>0</v>
      </c>
      <c r="L12" s="23">
        <f>(I12*100)/(I11-I14)</f>
        <v>0</v>
      </c>
      <c r="M12" s="38"/>
    </row>
    <row r="13" spans="1:15" x14ac:dyDescent="0.25">
      <c r="A13" s="9"/>
      <c r="B13" s="97"/>
      <c r="C13" s="33" t="str">
        <f>General!C19</f>
        <v>ALIAS 9</v>
      </c>
      <c r="D13" s="81"/>
      <c r="H13" s="20" t="s">
        <v>52</v>
      </c>
      <c r="I13" s="20">
        <f>A!I6+AA!I6</f>
        <v>0</v>
      </c>
      <c r="J13" s="21" t="s">
        <v>124</v>
      </c>
      <c r="K13" s="22">
        <f>I13*100/I11</f>
        <v>0</v>
      </c>
      <c r="L13" s="23">
        <f>(I13*100)/(I11-I14)</f>
        <v>0</v>
      </c>
      <c r="M13" s="38"/>
    </row>
    <row r="14" spans="1:15" x14ac:dyDescent="0.25">
      <c r="A14" s="9"/>
      <c r="B14" s="97"/>
      <c r="C14" s="33" t="str">
        <f>General!C20</f>
        <v>ALIAS 10</v>
      </c>
      <c r="D14" s="81"/>
      <c r="H14" s="20" t="s">
        <v>53</v>
      </c>
      <c r="I14" s="20">
        <f>A!I7+AA!I7</f>
        <v>0</v>
      </c>
      <c r="J14" s="21" t="s">
        <v>125</v>
      </c>
      <c r="K14" s="22">
        <f>I14*100/I11</f>
        <v>0</v>
      </c>
      <c r="L14" s="20"/>
      <c r="M14" s="38"/>
    </row>
    <row r="15" spans="1:15" x14ac:dyDescent="0.25">
      <c r="A15" s="9"/>
      <c r="B15" s="97"/>
      <c r="C15" s="33" t="str">
        <f>General!C21</f>
        <v>ALIAS 11</v>
      </c>
      <c r="D15" s="81"/>
      <c r="I15">
        <f>SUM(I12:I14)</f>
        <v>0</v>
      </c>
      <c r="K15" s="45">
        <f>SUM(K12:K14)</f>
        <v>0</v>
      </c>
      <c r="L15" s="45">
        <f>SUM(L12:L14)</f>
        <v>0</v>
      </c>
    </row>
    <row r="16" spans="1:15" x14ac:dyDescent="0.25">
      <c r="A16" s="9"/>
      <c r="B16" s="97"/>
      <c r="C16" s="33" t="str">
        <f>General!C22</f>
        <v>ALIAS 12</v>
      </c>
      <c r="D16" s="81"/>
    </row>
    <row r="17" spans="1:16" x14ac:dyDescent="0.25">
      <c r="A17" s="9"/>
      <c r="B17" s="97"/>
      <c r="C17" s="33" t="str">
        <f>General!C23</f>
        <v>ALIAS 13</v>
      </c>
      <c r="D17" s="81"/>
      <c r="H17" s="34" t="s">
        <v>129</v>
      </c>
      <c r="I17" s="32"/>
      <c r="J17" s="32"/>
      <c r="K17" s="32"/>
      <c r="L17" s="32"/>
      <c r="M17" s="32"/>
      <c r="N17" s="32"/>
      <c r="O17" s="32"/>
      <c r="P17" s="32"/>
    </row>
    <row r="18" spans="1:16" x14ac:dyDescent="0.25">
      <c r="A18" s="9"/>
      <c r="B18" s="97"/>
      <c r="C18" s="33" t="str">
        <f>General!C24</f>
        <v>ALIAS 14</v>
      </c>
      <c r="D18" s="81"/>
      <c r="H18" s="32"/>
      <c r="I18" s="27" t="s">
        <v>15</v>
      </c>
      <c r="J18" s="28" t="s">
        <v>108</v>
      </c>
      <c r="K18" s="27" t="s">
        <v>107</v>
      </c>
      <c r="L18" s="28" t="s">
        <v>112</v>
      </c>
      <c r="M18" s="27" t="s">
        <v>109</v>
      </c>
      <c r="N18" s="28" t="s">
        <v>113</v>
      </c>
      <c r="O18" s="41" t="s">
        <v>117</v>
      </c>
      <c r="P18" s="30" t="s">
        <v>118</v>
      </c>
    </row>
    <row r="19" spans="1:16" x14ac:dyDescent="0.25">
      <c r="A19" s="10"/>
      <c r="B19" s="98"/>
      <c r="C19" s="33" t="str">
        <f>General!C25</f>
        <v>ALIAS 15</v>
      </c>
      <c r="D19" s="81"/>
      <c r="H19" s="3" t="s">
        <v>9</v>
      </c>
      <c r="I19" s="1">
        <f>COUNTIF(D5,Hoja4!A5)+COUNTIF(D21,Hoja4!A5)+COUNTIF(D37,Hoja4!A5)+COUNTIF(D53,Hoja4!A5)+COUNTIF(D69,Hoja4!A5)+COUNTIF(D85,Hoja4!A5)+COUNTIF(D101,Hoja4!A5)+COUNTIF(D117,Hoja4!A5)+COUNTIF(D133,Hoja4!A5)+COUNTIF(D149,Hoja4!A5)+COUNTIF(D165,Hoja4!A5)+COUNTIF(D181,Hoja4!A5)+COUNTIF(D197,Hoja4!A5)+COUNTIF(D213,Hoja4!A5)+COUNTIF(D229,Hoja4!A5)+COUNTIF(D245,Hoja4!A5)+COUNTIF(D261,Hoja4!A5)+COUNTIF(D277,Hoja4!A5)+COUNTIF(D293,Hoja4!A5)+COUNTIF(D309,Hoja4!A5)+COUNTIF(D325,Hoja4!A5)+COUNTIF(D341,Hoja4!A5)+COUNTIF(D357,Hoja4!A5)+COUNTIF(D373,Hoja4!A5)+COUNTIF(D389,Hoja4!A5)+COUNTIF(D405,Hoja4!A5)+COUNTIF(D421,Hoja4!A5)+COUNTIF(D437,Hoja4!A5)+COUNTIF(D453,Hoja4!A5)+COUNTIF(D469,Hoja4!A5)+COUNTIF(D485,Hoja4!A5)</f>
        <v>0</v>
      </c>
      <c r="J19" s="29">
        <f>I19*100/I4</f>
        <v>0</v>
      </c>
      <c r="K19" s="1">
        <f>COUNTIF(D5,Hoja4!A6)+COUNTIF(D21,Hoja4!A6)+COUNTIF(D37,Hoja4!A6)+COUNTIF(D53,Hoja4!A6)+COUNTIF(D69,Hoja4!A6)+COUNTIF(D85,Hoja4!A6)+COUNTIF(D101,Hoja4!A6)+COUNTIF(D117,Hoja4!A6)+COUNTIF(D133,Hoja4!A6)+COUNTIF(D149,Hoja4!A6)+COUNTIF(D165,Hoja4!A6)+COUNTIF(D181,Hoja4!A6)+COUNTIF(D197,Hoja4!A6)+COUNTIF(D213,Hoja4!A6)+COUNTIF(D229,Hoja4!A6)+COUNTIF(D245,Hoja4!A6)+COUNTIF(D261,Hoja4!A6)+COUNTIF(D277,Hoja4!A6)+COUNTIF(D293,Hoja4!A6)+COUNTIF(D309,Hoja4!A6)+COUNTIF(D325,Hoja4!A6)+COUNTIF(D341,Hoja4!A6)+COUNTIF(D357,Hoja4!A6)+COUNTIF(D373,Hoja4!A6)+COUNTIF(D389,Hoja4!A6)+COUNTIF(D405,Hoja4!A6)+COUNTIF(D421,Hoja4!A6)+COUNTIF(D437,Hoja4!A6)+COUNTIF(D453,Hoja4!A6)+COUNTIF(D469,Hoja4!A6)+COUNTIF(D485,Hoja4!A6)</f>
        <v>0</v>
      </c>
      <c r="L19" s="29">
        <f>K19*100/I4</f>
        <v>0</v>
      </c>
      <c r="M19" s="1">
        <f>COUNTIF(D5,Hoja4!A7)+COUNTIF(D21,Hoja4!A7)+COUNTIF(D37,Hoja4!A7)+COUNTIF(D53,Hoja4!A7)+COUNTIF(D69,Hoja4!A7)+COUNTIF(D85,Hoja4!A7)+COUNTIF(D101,Hoja4!A7)+COUNTIF(D117,Hoja4!A7)+COUNTIF(D133,Hoja4!A7)+COUNTIF(D149,Hoja4!A7)+COUNTIF(D165,Hoja4!A7)+COUNTIF(D181,Hoja4!A7)+COUNTIF(D197,Hoja4!A7)+COUNTIF(D213,Hoja4!A7)+COUNTIF(D229,Hoja4!A7)+COUNTIF(D245,Hoja4!A7)+COUNTIF(D261,Hoja4!A7)+COUNTIF(D277,Hoja4!A7)+COUNTIF(D293,Hoja4!A7)+COUNTIF(D309,Hoja4!A7)+COUNTIF(D325,Hoja4!A7)+COUNTIF(D341,Hoja4!A7)+COUNTIF(D357,Hoja4!A7)+COUNTIF(D373,Hoja4!A7)+COUNTIF(D389,Hoja4!A7)+COUNTIF(D405,Hoja4!A7)+COUNTIF(D421,Hoja4!A7)+COUNTIF(D437,Hoja4!A7)+COUNTIF(D453,Hoja4!A7)+COUNTIF(D469,Hoja4!A7)+COUNTIF(D485,Hoja4!A7)</f>
        <v>0</v>
      </c>
      <c r="N19" s="29">
        <f>M19*100/I4</f>
        <v>0</v>
      </c>
      <c r="O19" s="31">
        <f>(I19*100)/(I4-M19)</f>
        <v>0</v>
      </c>
      <c r="P19" s="31">
        <f>(K19*100)/(I4-M19)</f>
        <v>0</v>
      </c>
    </row>
    <row r="20" spans="1:16" x14ac:dyDescent="0.25">
      <c r="A20" s="99" t="s">
        <v>57</v>
      </c>
      <c r="B20" s="104" t="s">
        <v>56</v>
      </c>
      <c r="E20" s="37" t="s">
        <v>20</v>
      </c>
      <c r="F20" s="85"/>
      <c r="H20" s="3" t="s">
        <v>21</v>
      </c>
      <c r="I20" s="1">
        <f>COUNTIF(D6,Hoja4!A5)+COUNTIF(D22,Hoja4!A5)+COUNTIF(D38,Hoja4!A5)+COUNTIF(D54,Hoja4!A5)+COUNTIF(D70,Hoja4!A5)+COUNTIF(D86,Hoja4!A5)+COUNTIF(D102,Hoja4!A5)+COUNTIF(D118,Hoja4!A5)+COUNTIF(D134,Hoja4!A5)+COUNTIF(D150,Hoja4!A5)+COUNTIF(D166,Hoja4!A5)+COUNTIF(D182,Hoja4!A5)+COUNTIF(D198,Hoja4!A5)+COUNTIF(D214,Hoja4!A5)+COUNTIF(D230,Hoja4!A5)+COUNTIF(D246,Hoja4!A5)+COUNTIF(D262,Hoja4!A5)+COUNTIF(D278,Hoja4!A5)+COUNTIF(D294,Hoja4!A5)+COUNTIF(D310,Hoja4!A5)+COUNTIF(D326,Hoja4!A5)+COUNTIF(D342,Hoja4!A5)+COUNTIF(D358,Hoja4!A5)+COUNTIF(D374,Hoja4!A5)+COUNTIF(D390,Hoja4!A5)+COUNTIF(D406,Hoja4!A5)+COUNTIF(D422,Hoja4!A5)+COUNTIF(D438,Hoja4!A5)+COUNTIF(D454,Hoja4!A5)+COUNTIF(D470,Hoja4!A5)+COUNTIF(D486,Hoja4!A5)</f>
        <v>0</v>
      </c>
      <c r="J20" s="29">
        <f>I20*100/I4</f>
        <v>0</v>
      </c>
      <c r="K20" s="1">
        <f>COUNTIF(D6,Hoja4!A6)+COUNTIF(D22,Hoja4!A6)+COUNTIF(D38,Hoja4!A6)+COUNTIF(D54,Hoja4!A6)+COUNTIF(D70,Hoja4!A6)+COUNTIF(D86,Hoja4!A6)+COUNTIF(D102,Hoja4!A6)+COUNTIF(D118,Hoja4!A6)+COUNTIF(D134,Hoja4!A6)+COUNTIF(D150,Hoja4!A6)+COUNTIF(D166,Hoja4!A6)+COUNTIF(D182,Hoja4!A6)+COUNTIF(D198,Hoja4!A6)+COUNTIF(D214,Hoja4!A6)+COUNTIF(D230,Hoja4!A6)+COUNTIF(D246,Hoja4!A6)+COUNTIF(D262,Hoja4!A6)+COUNTIF(D278,Hoja4!A6)+COUNTIF(D294,Hoja4!A6)+COUNTIF(D310,Hoja4!A6)+COUNTIF(D326,Hoja4!A6)+COUNTIF(D342,Hoja4!A6)+COUNTIF(D358,Hoja4!A6)+COUNTIF(D374,Hoja4!A6)+COUNTIF(D390,Hoja4!A6)+COUNTIF(D406,Hoja4!A6)+COUNTIF(D422,Hoja4!A6)+COUNTIF(D438,Hoja4!A6)+COUNTIF(D454,Hoja4!A6)+COUNTIF(D470,Hoja4!A6)+COUNTIF(D486,Hoja4!A6)</f>
        <v>0</v>
      </c>
      <c r="L20" s="29">
        <f>K20*100/I4</f>
        <v>0</v>
      </c>
      <c r="M20" s="1">
        <f>COUNTIF(D6,Hoja4!A7)+COUNTIF(D22,Hoja4!A7)+COUNTIF(D38,Hoja4!A7)+COUNTIF(D54,Hoja4!A7)+COUNTIF(D70,Hoja4!A7)+COUNTIF(D86,Hoja4!A7)+COUNTIF(D102,Hoja4!A7)+COUNTIF(D118,Hoja4!A7)+COUNTIF(D134,Hoja4!A7)+COUNTIF(D150,Hoja4!A7)+COUNTIF(D166,Hoja4!A7)+COUNTIF(D182,Hoja4!A7)+COUNTIF(D198,Hoja4!A7)+COUNTIF(D214,Hoja4!A7)+COUNTIF(D230,Hoja4!A7)+COUNTIF(D246,Hoja4!A7)+COUNTIF(D262,Hoja4!A7)+COUNTIF(D278,Hoja4!A7)+COUNTIF(D294,Hoja4!A7)+COUNTIF(D310,Hoja4!A7)+COUNTIF(D326,Hoja4!A7)+COUNTIF(D342,Hoja4!A7)+COUNTIF(D358,Hoja4!A7)+COUNTIF(D374,Hoja4!A7)+COUNTIF(D390,Hoja4!A7)+COUNTIF(D406,Hoja4!A7)+COUNTIF(D422,Hoja4!A7)+COUNTIF(D438,Hoja4!A7)+COUNTIF(D454,Hoja4!A7)+COUNTIF(D470,Hoja4!A7)+COUNTIF(D486,Hoja4!A7)</f>
        <v>0</v>
      </c>
      <c r="N20" s="29">
        <f>M20*100/I4</f>
        <v>0</v>
      </c>
      <c r="O20" s="31">
        <f>(I20*100)/(I4-M20)</f>
        <v>0</v>
      </c>
      <c r="P20" s="31">
        <f>(K20*100)/(I4-M20)</f>
        <v>0</v>
      </c>
    </row>
    <row r="21" spans="1:16" x14ac:dyDescent="0.25">
      <c r="A21" s="100"/>
      <c r="B21" s="105"/>
      <c r="C21" s="12" t="str">
        <f>General!C11</f>
        <v>ALIAS 1</v>
      </c>
      <c r="D21" s="83"/>
      <c r="H21" s="3" t="s">
        <v>22</v>
      </c>
      <c r="I21" s="1">
        <f>COUNTIF(D7,Hoja4!A5)+COUNTIF(D23,Hoja4!A5)+COUNTIF(D39,Hoja4!A5)+COUNTIF(D55,Hoja4!A5)+COUNTIF(D71,Hoja4!A5)+COUNTIF(D87,Hoja4!A5)+COUNTIF(D103,Hoja4!A5)+COUNTIF(D119,Hoja4!A5)+COUNTIF(D135,Hoja4!A5)+COUNTIF(D151,Hoja4!A5)+COUNTIF(D167,Hoja4!A5)+COUNTIF(D183,Hoja4!A5)+COUNTIF(D199,Hoja4!A5)+COUNTIF(D215,Hoja4!A5)+COUNTIF(D231,Hoja4!A5)+COUNTIF(D247,Hoja4!A5)+COUNTIF(D263,Hoja4!A5)+COUNTIF(D279,Hoja4!A5)+COUNTIF(D295,Hoja4!A5)+COUNTIF(D311,Hoja4!A5)+COUNTIF(D327,Hoja4!A5)+COUNTIF(D343,Hoja4!A5)+COUNTIF(D359,Hoja4!A5)+COUNTIF(D375,Hoja4!A5)+COUNTIF(D391,Hoja4!A5)+COUNTIF(D407,Hoja4!A5)+COUNTIF(D423,Hoja4!A5)+COUNTIF(D439,Hoja4!A5)+COUNTIF(D455,Hoja4!A5)+COUNTIF(D471,Hoja4!A5)+COUNTIF(D487,Hoja4!A5)</f>
        <v>0</v>
      </c>
      <c r="J21" s="29">
        <f>I21*100/I4</f>
        <v>0</v>
      </c>
      <c r="K21" s="1">
        <f>COUNTIF(D7,Hoja4!A6)+COUNTIF(D23,Hoja4!A6)+COUNTIF(D39,Hoja4!A6)+COUNTIF(D55,Hoja4!A6)+COUNTIF(D71,Hoja4!A6)+COUNTIF(D87,Hoja4!A6)+COUNTIF(D103,Hoja4!A6)+COUNTIF(D119,Hoja4!A6)+COUNTIF(D135,Hoja4!A6)+COUNTIF(D151,Hoja4!A6)+COUNTIF(D167,Hoja4!A6)+COUNTIF(D183,Hoja4!A6)+COUNTIF(D199,Hoja4!A6)+COUNTIF(D215,Hoja4!A6)+COUNTIF(D231,Hoja4!A6)+COUNTIF(D247,Hoja4!A6)+COUNTIF(D263,Hoja4!A6)+COUNTIF(D279,Hoja4!A6)+COUNTIF(D295,Hoja4!A6)+COUNTIF(D311,Hoja4!A6)+COUNTIF(D327,Hoja4!A6)+COUNTIF(D343,Hoja4!A6)+COUNTIF(D359,Hoja4!A6)+COUNTIF(D375,Hoja4!A6)+COUNTIF(D391,Hoja4!A6)+COUNTIF(D407,Hoja4!A6)+COUNTIF(D423,Hoja4!A6)+COUNTIF(D439,Hoja4!A6)+COUNTIF(D455,Hoja4!A6)+COUNTIF(D471,Hoja4!A6)+COUNTIF(D487,Hoja4!A6)</f>
        <v>0</v>
      </c>
      <c r="L21" s="29">
        <f>K21*100/I4</f>
        <v>0</v>
      </c>
      <c r="M21" s="1">
        <f>COUNTIF(D7,Hoja4!A7)+COUNTIF(D23,Hoja4!A7)+COUNTIF(D39,Hoja4!A7)+COUNTIF(D55,Hoja4!A7)+COUNTIF(D71,Hoja4!A7)+COUNTIF(D87,Hoja4!A7)+COUNTIF(D103,Hoja4!A7)+COUNTIF(D119,Hoja4!A7)+COUNTIF(D135,Hoja4!A7)+COUNTIF(D151,Hoja4!A7)+COUNTIF(D167,Hoja4!A7)+COUNTIF(D183,Hoja4!A7)+COUNTIF(D199,Hoja4!A7)+COUNTIF(D215,Hoja4!A7)+COUNTIF(D231,Hoja4!A7)+COUNTIF(D247,Hoja4!A7)+COUNTIF(D263,Hoja4!A7)+COUNTIF(D279,Hoja4!A7)+COUNTIF(D295,Hoja4!A7)+COUNTIF(D311,Hoja4!A7)+COUNTIF(D327,Hoja4!A7)+COUNTIF(D343,Hoja4!A7)+COUNTIF(D359,Hoja4!A7)+COUNTIF(D375,Hoja4!A7)+COUNTIF(D391,Hoja4!A7)+COUNTIF(D407,Hoja4!A7)+COUNTIF(D423,Hoja4!A7)+COUNTIF(D439,Hoja4!A7)+COUNTIF(D455,Hoja4!A7)+COUNTIF(D471,Hoja4!A7)+COUNTIF(D487,Hoja4!A7)</f>
        <v>0</v>
      </c>
      <c r="N21" s="29">
        <f>M21*100/I4</f>
        <v>0</v>
      </c>
      <c r="O21" s="31">
        <f>(I21*100)/(I4-M21)</f>
        <v>0</v>
      </c>
      <c r="P21" s="31">
        <f>(K21*100)/(I4-M21)</f>
        <v>0</v>
      </c>
    </row>
    <row r="22" spans="1:16" x14ac:dyDescent="0.25">
      <c r="A22" s="100"/>
      <c r="B22" s="105"/>
      <c r="C22" s="35" t="str">
        <f>General!C12</f>
        <v>ALIAS 2</v>
      </c>
      <c r="D22" s="83"/>
      <c r="E22" s="49" t="s">
        <v>140</v>
      </c>
      <c r="F22" s="50">
        <f>COUNTIF(D21:D35,Hoja4!A5)</f>
        <v>0</v>
      </c>
      <c r="H22" s="3" t="s">
        <v>23</v>
      </c>
      <c r="I22" s="1">
        <f>COUNTIF(D8,Hoja4!A5)+COUNTIF(D24,Hoja4!A5)+COUNTIF(D40,Hoja4!A5)+COUNTIF(D56,Hoja4!A5)+COUNTIF(D72,Hoja4!A5)+COUNTIF(D88,Hoja4!A5)+COUNTIF(D104,Hoja4!A5)+COUNTIF(D120,Hoja4!A5)+COUNTIF(D136,Hoja4!A5)+COUNTIF(D152,Hoja4!A5)+COUNTIF(D168,Hoja4!A5)+COUNTIF(D184,Hoja4!A5)+COUNTIF(D200,Hoja4!A5)+COUNTIF(D216,Hoja4!A5)+COUNTIF(D232,Hoja4!A5)+COUNTIF(D248,Hoja4!A5)+COUNTIF(D264,Hoja4!A5)+COUNTIF(D280,Hoja4!A5)+COUNTIF(D296,Hoja4!A5)+COUNTIF(D312,Hoja4!A5)+COUNTIF(D328,Hoja4!A5)+COUNTIF(D344,Hoja4!A5)+COUNTIF(D360,Hoja4!A5)+COUNTIF(D376,Hoja4!A5)+COUNTIF(D392,Hoja4!A5)+COUNTIF(D408,Hoja4!A5)+COUNTIF(D424,Hoja4!A5)+COUNTIF(D440,Hoja4!A5)+COUNTIF(D456,Hoja4!A5)+COUNTIF(D472,Hoja4!A5)+COUNTIF(D488,Hoja4!A5)</f>
        <v>0</v>
      </c>
      <c r="J22" s="29">
        <f>I22*100/I4</f>
        <v>0</v>
      </c>
      <c r="K22" s="1">
        <f>COUNTIF(D8,Hoja4!A6)+COUNTIF(D24,Hoja4!A6)+COUNTIF(D40,Hoja4!A6)+COUNTIF(D56,Hoja4!A6)+COUNTIF(D72,Hoja4!A6)+COUNTIF(D88,Hoja4!A6)+COUNTIF(D104,Hoja4!A6)+COUNTIF(D120,Hoja4!A6)+COUNTIF(D136,Hoja4!A6)+COUNTIF(D152,Hoja4!A6)+COUNTIF(D168,Hoja4!A6)+COUNTIF(D184,Hoja4!A6)+COUNTIF(D200,Hoja4!A6)+COUNTIF(D216,Hoja4!A6)+COUNTIF(D232,Hoja4!A6)+COUNTIF(D248,Hoja4!A6)+COUNTIF(D264,Hoja4!A6)+COUNTIF(D280,Hoja4!A6)+COUNTIF(D296,Hoja4!A6)+COUNTIF(D312,Hoja4!A6)+COUNTIF(D328,Hoja4!A6)+COUNTIF(D344,Hoja4!A6)+COUNTIF(D360,Hoja4!A6)+COUNTIF(D376,Hoja4!A6)+COUNTIF(D392,Hoja4!A6)+COUNTIF(D408,Hoja4!A6)+COUNTIF(D424,Hoja4!A6)+COUNTIF(D440,Hoja4!A6)+COUNTIF(D456,Hoja4!A6)+COUNTIF(D472,Hoja4!A6)+COUNTIF(D488,Hoja4!A6)</f>
        <v>0</v>
      </c>
      <c r="L22" s="29">
        <f>K22*100/I4</f>
        <v>0</v>
      </c>
      <c r="M22" s="1">
        <f>COUNTIF(D8,Hoja4!A7)+COUNTIF(D24,Hoja4!A7)+COUNTIF(D40,Hoja4!A7)+COUNTIF(D56,Hoja4!A7)+COUNTIF(D72,Hoja4!A7)+COUNTIF(D88,Hoja4!A7)+COUNTIF(D104,Hoja4!A7)+COUNTIF(D120,Hoja4!A7)+COUNTIF(D136,Hoja4!A7)+COUNTIF(D152,Hoja4!A7)+COUNTIF(D168,Hoja4!A7)+COUNTIF(D184,Hoja4!A7)+COUNTIF(D200,Hoja4!A7)+COUNTIF(D216,Hoja4!A7)+COUNTIF(D232,Hoja4!A7)+COUNTIF(D248,Hoja4!A7)+COUNTIF(D264,Hoja4!A7)+COUNTIF(D280,Hoja4!A7)+COUNTIF(D296,Hoja4!A7)+COUNTIF(D312,Hoja4!A7)+COUNTIF(D328,Hoja4!A7)+COUNTIF(D344,Hoja4!A7)+COUNTIF(D360,Hoja4!A7)+COUNTIF(D376,Hoja4!A7)+COUNTIF(D392,Hoja4!A7)+COUNTIF(D408,Hoja4!A7)+COUNTIF(D424,Hoja4!A7)+COUNTIF(D440,Hoja4!A7)+COUNTIF(D456,Hoja4!A7)+COUNTIF(D472,Hoja4!A7)+COUNTIF(D488,Hoja4!A7)</f>
        <v>0</v>
      </c>
      <c r="N22" s="29">
        <f>M22*100/I4</f>
        <v>0</v>
      </c>
      <c r="O22" s="31">
        <f>(I22*100)/(I4-M22)</f>
        <v>0</v>
      </c>
      <c r="P22" s="31">
        <f>(K22*100)/(I4-M22)</f>
        <v>0</v>
      </c>
    </row>
    <row r="23" spans="1:16" x14ac:dyDescent="0.25">
      <c r="A23" s="100"/>
      <c r="B23" s="105"/>
      <c r="C23" s="35" t="str">
        <f>General!C13</f>
        <v>ALIAS 3</v>
      </c>
      <c r="D23" s="83"/>
      <c r="E23" s="48" t="s">
        <v>139</v>
      </c>
      <c r="F23" s="50">
        <f>COUNTIF(D21:D35,Hoja4!A6)</f>
        <v>0</v>
      </c>
      <c r="H23" s="3" t="s">
        <v>24</v>
      </c>
      <c r="I23" s="1">
        <f>COUNTIF(D9,Hoja4!A5)+COUNTIF(D25,Hoja4!A5)+COUNTIF(D41,Hoja4!A5)+COUNTIF(D57,Hoja4!A5)+COUNTIF(D73,Hoja4!A5)+COUNTIF(D89,Hoja4!A5)+COUNTIF(D105,Hoja4!A5)+COUNTIF(D121,Hoja4!A5)+COUNTIF(D137,Hoja4!A5)+COUNTIF(D153,Hoja4!A5)+COUNTIF(D169,Hoja4!A5)+COUNTIF(D185,Hoja4!A5)+COUNTIF(D201,Hoja4!A5)+COUNTIF(D217,Hoja4!A5)+COUNTIF(D233,Hoja4!A5)+COUNTIF(D249,Hoja4!A5)+COUNTIF(D265,Hoja4!A5)+COUNTIF(D281,Hoja4!A5)+COUNTIF(D297,Hoja4!A5)+COUNTIF(D313,Hoja4!A5)+COUNTIF(D329,Hoja4!A5)+COUNTIF(D345,Hoja4!A5)+COUNTIF(D361,Hoja4!A5)+COUNTIF(D377,Hoja4!A5)+COUNTIF(D393,Hoja4!A5)+COUNTIF(D409,Hoja4!A5)+COUNTIF(D425,Hoja4!A5)+COUNTIF(D441,Hoja4!A5)+COUNTIF(D457,Hoja4!A5)+COUNTIF(D473,Hoja4!A5)+COUNTIF(D489,Hoja4!A5)</f>
        <v>0</v>
      </c>
      <c r="J23" s="29">
        <f>I23*100/I4</f>
        <v>0</v>
      </c>
      <c r="K23" s="1">
        <f>COUNTIF(D9,Hoja4!A6)+COUNTIF(D25,Hoja4!A6)+COUNTIF(D41,Hoja4!A6)+COUNTIF(D57,Hoja4!A6)+COUNTIF(D73,Hoja4!A6)+COUNTIF(D89,Hoja4!A6)+COUNTIF(D105,Hoja4!A6)+COUNTIF(D121,Hoja4!A6)+COUNTIF(D137,Hoja4!A6)+COUNTIF(D153,Hoja4!A6)+COUNTIF(D169,Hoja4!A6)+COUNTIF(D185,Hoja4!A6)+COUNTIF(D201,Hoja4!A6)+COUNTIF(D217,Hoja4!A6)+COUNTIF(D233,Hoja4!A6)+COUNTIF(D249,Hoja4!A6)+COUNTIF(D265,Hoja4!A6)+COUNTIF(D281,Hoja4!A6)+COUNTIF(D297,Hoja4!A6)+COUNTIF(D313,Hoja4!A6)+COUNTIF(D329,Hoja4!A6)+COUNTIF(D345,Hoja4!A6)+COUNTIF(D361,Hoja4!A6)+COUNTIF(D377,Hoja4!A6)+COUNTIF(D393,Hoja4!A6)+COUNTIF(D409,Hoja4!A6)+COUNTIF(D425,Hoja4!A6)+COUNTIF(D441,Hoja4!A6)+COUNTIF(D457,Hoja4!A6)+COUNTIF(D473,Hoja4!A6)+COUNTIF(D489,Hoja4!A6)</f>
        <v>0</v>
      </c>
      <c r="L23" s="29">
        <f>K23*100/I4</f>
        <v>0</v>
      </c>
      <c r="M23" s="1">
        <f>COUNTIF(D9,Hoja4!A7)+COUNTIF(D25,Hoja4!A7)+COUNTIF(D41,Hoja4!A7)+COUNTIF(D57,Hoja4!A7)+COUNTIF(D73,Hoja4!A7)+COUNTIF(D89,Hoja4!A7)+COUNTIF(D105,Hoja4!A7)+COUNTIF(D121,Hoja4!A7)+COUNTIF(D137,Hoja4!A7)+COUNTIF(D153,Hoja4!A7)+COUNTIF(D169,Hoja4!A7)+COUNTIF(D185,Hoja4!A7)+COUNTIF(D201,Hoja4!A7)+COUNTIF(D217,Hoja4!A7)+COUNTIF(D233,Hoja4!A7)+COUNTIF(D249,Hoja4!A7)+COUNTIF(D265,Hoja4!A7)+COUNTIF(D281,Hoja4!A7)+COUNTIF(D297,Hoja4!A7)+COUNTIF(D313,Hoja4!A7)+COUNTIF(D329,Hoja4!A7)+COUNTIF(D345,Hoja4!A7)+COUNTIF(D361,Hoja4!A7)+COUNTIF(D377,Hoja4!A7)+COUNTIF(D393,Hoja4!A7)+COUNTIF(D409,Hoja4!A7)+COUNTIF(D425,Hoja4!A7)+COUNTIF(D441,Hoja4!A7)+COUNTIF(D457,Hoja4!A7)+COUNTIF(D473,Hoja4!A7)+COUNTIF(D489,Hoja4!A7)</f>
        <v>0</v>
      </c>
      <c r="N23" s="29">
        <f>M23*100/I4</f>
        <v>0</v>
      </c>
      <c r="O23" s="31">
        <f>(I23*100)/(I4-M23)</f>
        <v>0</v>
      </c>
      <c r="P23" s="31">
        <f>(K23*100)/(I4-M23)</f>
        <v>0</v>
      </c>
    </row>
    <row r="24" spans="1:16" x14ac:dyDescent="0.25">
      <c r="A24" s="13"/>
      <c r="B24" s="105"/>
      <c r="C24" s="35" t="str">
        <f>General!C14</f>
        <v>ALIAS 4</v>
      </c>
      <c r="D24" s="83"/>
      <c r="E24" s="48" t="s">
        <v>141</v>
      </c>
      <c r="F24" s="50">
        <f>COUNTIF(D21:D35,Hoja4!A7)</f>
        <v>0</v>
      </c>
      <c r="H24" s="3" t="s">
        <v>25</v>
      </c>
      <c r="I24" s="1">
        <f>COUNTIF(D10,Hoja4!A5)+COUNTIF(D26,Hoja4!A5)+COUNTIF(D42,Hoja4!A5)+COUNTIF(D58,Hoja4!A5)+COUNTIF(D74,Hoja4!A5)+COUNTIF(D90,Hoja4!A5)+COUNTIF(D106,Hoja4!A5)+COUNTIF(D122,Hoja4!A5)+COUNTIF(D138,Hoja4!A5)+COUNTIF(D154,Hoja4!A5)+COUNTIF(D170,Hoja4!A5)+COUNTIF(D186,Hoja4!A5)+COUNTIF(D202,Hoja4!A5)+COUNTIF(D218,Hoja4!A5)+COUNTIF(D234,Hoja4!A5)+COUNTIF(D250,Hoja4!A5)+COUNTIF(D266,Hoja4!A5)+COUNTIF(D282,Hoja4!A5)+COUNTIF(D298,Hoja4!A5)+COUNTIF(D314,Hoja4!A5)+COUNTIF(D330,Hoja4!A5)+COUNTIF(D346,Hoja4!A5)+COUNTIF(D362,Hoja4!A5)+COUNTIF(D378,Hoja4!A5)+COUNTIF(D394,Hoja4!A5)+COUNTIF(D410,Hoja4!A5)+COUNTIF(D426,Hoja4!A5)+COUNTIF(D442,Hoja4!A5)+COUNTIF(D458,Hoja4!A5)+COUNTIF(D474,Hoja4!A5)+COUNTIF(D490,Hoja4!A5)</f>
        <v>0</v>
      </c>
      <c r="J24" s="29">
        <f>I24*100/I4</f>
        <v>0</v>
      </c>
      <c r="K24" s="1">
        <f>COUNTIF(D10,Hoja4!A6)+COUNTIF(D26,Hoja4!A6)+COUNTIF(D42,Hoja4!A6)+COUNTIF(D58,Hoja4!A6)+COUNTIF(D74,Hoja4!A6)+COUNTIF(D90,Hoja4!A6)+COUNTIF(D106,Hoja4!A6)+COUNTIF(D122,Hoja4!A6)+COUNTIF(D138,Hoja4!A6)+COUNTIF(D154,Hoja4!A6)+COUNTIF(D170,Hoja4!A6)+COUNTIF(D186,Hoja4!A6)+COUNTIF(D202,Hoja4!A6)+COUNTIF(D218,Hoja4!A6)+COUNTIF(D234,Hoja4!A6)+COUNTIF(D250,Hoja4!A6)+COUNTIF(D266,Hoja4!A6)+COUNTIF(D282,Hoja4!A6)+COUNTIF(D298,Hoja4!A6)+COUNTIF(D314,Hoja4!A6)+COUNTIF(D330,Hoja4!A6)+COUNTIF(D346,Hoja4!A6)+COUNTIF(D362,Hoja4!A6)+COUNTIF(D378,Hoja4!A6)+COUNTIF(D394,Hoja4!A6)+COUNTIF(D410,Hoja4!A6)+COUNTIF(D426,Hoja4!A6)+COUNTIF(D442,Hoja4!A6)+COUNTIF(D458,Hoja4!A6)+COUNTIF(D474,Hoja4!A6)+COUNTIF(D490,Hoja4!A6)</f>
        <v>0</v>
      </c>
      <c r="L24" s="29">
        <f>K24*100/I4</f>
        <v>0</v>
      </c>
      <c r="M24" s="1">
        <f>COUNTIF(D10,Hoja4!A7)+COUNTIF(D26,Hoja4!A7)+COUNTIF(D42,Hoja4!A7)+COUNTIF(D58,Hoja4!A7)+COUNTIF(D74,Hoja4!A7)+COUNTIF(D90,Hoja4!A7)+COUNTIF(D106,Hoja4!A7)+COUNTIF(D122,Hoja4!A7)+COUNTIF(D138,Hoja4!A7)+COUNTIF(D154,Hoja4!A7)+COUNTIF(D170,Hoja4!A7)+COUNTIF(D186,Hoja4!A7)+COUNTIF(D202,Hoja4!A7)+COUNTIF(D218,Hoja4!A7)+COUNTIF(D234,Hoja4!A7)+COUNTIF(D250,Hoja4!A7)+COUNTIF(D266,Hoja4!A7)+COUNTIF(D282,Hoja4!A7)+COUNTIF(D298,Hoja4!A7)+COUNTIF(D314,Hoja4!A7)+COUNTIF(D330,Hoja4!A7)+COUNTIF(D346,Hoja4!A7)+COUNTIF(D362,Hoja4!A7)+COUNTIF(D378,Hoja4!A7)+COUNTIF(D394,Hoja4!A7)+COUNTIF(D410,Hoja4!A7)+COUNTIF(D426,Hoja4!A7)+COUNTIF(D442,Hoja4!A7)+COUNTIF(D458,Hoja4!A7)+COUNTIF(D474,Hoja4!A7)+COUNTIF(D490,Hoja4!A7)</f>
        <v>0</v>
      </c>
      <c r="N24" s="29">
        <f>M24*100/I4</f>
        <v>0</v>
      </c>
      <c r="O24" s="31">
        <f>(I24*100)/(I4-M24)</f>
        <v>0</v>
      </c>
      <c r="P24" s="31">
        <f>(K24*100)/(I4-M24)</f>
        <v>0</v>
      </c>
    </row>
    <row r="25" spans="1:16" x14ac:dyDescent="0.25">
      <c r="A25" s="13"/>
      <c r="B25" s="105"/>
      <c r="C25" s="35" t="str">
        <f>General!C15</f>
        <v>ALIAS 5</v>
      </c>
      <c r="D25" s="83"/>
      <c r="H25" s="3" t="s">
        <v>26</v>
      </c>
      <c r="I25" s="1">
        <f>COUNTIF(D11,Hoja4!A5)+COUNTIF(D27,Hoja4!A5)+COUNTIF(D43,Hoja4!A5)+COUNTIF(D59,Hoja4!A5)+COUNTIF(D75,Hoja4!A5)+COUNTIF(D91,Hoja4!A5)+COUNTIF(D107,Hoja4!A5)+COUNTIF(D123,Hoja4!A5)+COUNTIF(D139,Hoja4!A5)+COUNTIF(D155,Hoja4!A5)+COUNTIF(D171,Hoja4!A5)+COUNTIF(D187,Hoja4!A5)+COUNTIF(D203,Hoja4!A5)+COUNTIF(D219,Hoja4!A5)+COUNTIF(D235,Hoja4!A5)+COUNTIF(D251,Hoja4!A5)+COUNTIF(D267,Hoja4!A5)+COUNTIF(D283,Hoja4!A5)+COUNTIF(D299,Hoja4!A5)+COUNTIF(D315,Hoja4!A5)+COUNTIF(D331,Hoja4!A5)+COUNTIF(D347,Hoja4!A5)+COUNTIF(D363,Hoja4!A5)+COUNTIF(D379,Hoja4!A5)+COUNTIF(D395,Hoja4!A5)+COUNTIF(D411,Hoja4!A5)+COUNTIF(D427,Hoja4!A5)+COUNTIF(D443,Hoja4!A5)+COUNTIF(D459,Hoja4!A5)+COUNTIF(D475,Hoja4!A5)+COUNTIF(D491,Hoja4!A5)</f>
        <v>0</v>
      </c>
      <c r="J25" s="29">
        <f>I25*100/I4</f>
        <v>0</v>
      </c>
      <c r="K25" s="1">
        <f>COUNTIF(D11,Hoja4!A6)+COUNTIF(D27,Hoja4!A6)+COUNTIF(D43,Hoja4!A6)+COUNTIF(D59,Hoja4!A6)+COUNTIF(D75,Hoja4!A6)+COUNTIF(D91,Hoja4!A6)+COUNTIF(D107,Hoja4!A6)+COUNTIF(D123,Hoja4!A6)+COUNTIF(D139,Hoja4!A6)+COUNTIF(D155,Hoja4!A6)+COUNTIF(D171,Hoja4!A6)+COUNTIF(D187,Hoja4!A6)+COUNTIF(D203,Hoja4!A6)+COUNTIF(D219,Hoja4!A6)+COUNTIF(D235,Hoja4!A6)+COUNTIF(D251,Hoja4!A6)+COUNTIF(D267,Hoja4!A6)+COUNTIF(D283,Hoja4!A6)+COUNTIF(D299,Hoja4!A6)+COUNTIF(D315,Hoja4!A6)+COUNTIF(D331,Hoja4!A6)+COUNTIF(D347,Hoja4!A6)+COUNTIF(D363,Hoja4!A6)+COUNTIF(D379,Hoja4!A6)+COUNTIF(D395,Hoja4!A6)+COUNTIF(D411,Hoja4!A6)+COUNTIF(D427,Hoja4!A6)+COUNTIF(D443,Hoja4!A6)+COUNTIF(D459,Hoja4!A6)+COUNTIF(D475,Hoja4!A6)+COUNTIF(D491,Hoja4!A6)</f>
        <v>0</v>
      </c>
      <c r="L25" s="29">
        <f>K25*100/I4</f>
        <v>0</v>
      </c>
      <c r="M25" s="1">
        <f>COUNTIF(D11,Hoja4!A7)+COUNTIF(D27,Hoja4!A7)+COUNTIF(D43,Hoja4!A7)+COUNTIF(D59,Hoja4!A7)+COUNTIF(D75,Hoja4!A7)+COUNTIF(D91,Hoja4!A7)+COUNTIF(D107,Hoja4!A7)+COUNTIF(D123,Hoja4!A7)+COUNTIF(D139,Hoja4!A7)+COUNTIF(D155,Hoja4!A7)+COUNTIF(D171,Hoja4!A7)+COUNTIF(D187,Hoja4!A7)+COUNTIF(D203,Hoja4!A7)+COUNTIF(D219,Hoja4!A7)+COUNTIF(D235,Hoja4!A7)+COUNTIF(D251,Hoja4!A7)+COUNTIF(D267,Hoja4!A7)+COUNTIF(D283,Hoja4!A7)+COUNTIF(D299,Hoja4!A7)+COUNTIF(D315,Hoja4!A7)+COUNTIF(D331,Hoja4!A7)+COUNTIF(D347,Hoja4!A7)+COUNTIF(D363,Hoja4!A7)+COUNTIF(D379,Hoja4!A7)+COUNTIF(D395,Hoja4!A7)+COUNTIF(D411,Hoja4!A7)+COUNTIF(D427,Hoja4!A7)+COUNTIF(D443,Hoja4!A7)+COUNTIF(D459,Hoja4!A7)+COUNTIF(D475,Hoja4!A7)+COUNTIF(D491,Hoja4!A7)</f>
        <v>0</v>
      </c>
      <c r="N25" s="29">
        <f>M25*100/I4</f>
        <v>0</v>
      </c>
      <c r="O25" s="31">
        <f>(I25*100)/(I4-M25)</f>
        <v>0</v>
      </c>
      <c r="P25" s="31">
        <f>(K25*100)/(I4-M25)</f>
        <v>0</v>
      </c>
    </row>
    <row r="26" spans="1:16" x14ac:dyDescent="0.25">
      <c r="A26" s="13"/>
      <c r="B26" s="105"/>
      <c r="C26" s="35" t="str">
        <f>General!C16</f>
        <v>ALIAS 6</v>
      </c>
      <c r="D26" s="83"/>
      <c r="H26" s="3" t="s">
        <v>27</v>
      </c>
      <c r="I26" s="1">
        <f>COUNTIF(D12,Hoja4!A5)+COUNTIF(D28,Hoja4!A5)+COUNTIF(D44,Hoja4!A5)+COUNTIF(D60,Hoja4!A5)+COUNTIF(D76,Hoja4!A5)+COUNTIF(D92,Hoja4!A5)+COUNTIF(D108,Hoja4!A5)+COUNTIF(D124,Hoja4!A5)+COUNTIF(D140,Hoja4!A5)+COUNTIF(D156,Hoja4!A5)+COUNTIF(D172,Hoja4!A5)+COUNTIF(D188,Hoja4!A5)+COUNTIF(D204,Hoja4!A5)+COUNTIF(D220,Hoja4!A5)+COUNTIF(D236,Hoja4!A5)+COUNTIF(D252,Hoja4!A5)+COUNTIF(D268,Hoja4!A5)+COUNTIF(D284,Hoja4!A5)+COUNTIF(D300,Hoja4!A5)+COUNTIF(D316,Hoja4!A5)+COUNTIF(D332,Hoja4!A5)+COUNTIF(D348,Hoja4!A5)+COUNTIF(D364,Hoja4!A5)+COUNTIF(D380,Hoja4!A5)+COUNTIF(D396,Hoja4!A5)+COUNTIF(D412,Hoja4!A5)+COUNTIF(D428,Hoja4!A5)+COUNTIF(D444,Hoja4!A5)+COUNTIF(D460,Hoja4!A5)+COUNTIF(D476,Hoja4!A5)+COUNTIF(D492,Hoja4!A5)</f>
        <v>0</v>
      </c>
      <c r="J26" s="29">
        <f>I26*100/I4</f>
        <v>0</v>
      </c>
      <c r="K26" s="1">
        <f>COUNTIF(D12,Hoja4!A6)+COUNTIF(D28,Hoja4!A6)+COUNTIF(D44,Hoja4!A6)+COUNTIF(D60,Hoja4!A6)+COUNTIF(D76,Hoja4!A6)+COUNTIF(D92,Hoja4!A6)+COUNTIF(D108,Hoja4!A6)+COUNTIF(D124,Hoja4!A6)+COUNTIF(D140,Hoja4!A6)+COUNTIF(D156,Hoja4!A6)+COUNTIF(D172,Hoja4!A6)+COUNTIF(D188,Hoja4!A6)+COUNTIF(D204,Hoja4!A6)+COUNTIF(D220,Hoja4!A6)+COUNTIF(D236,Hoja4!A6)+COUNTIF(D252,Hoja4!A6)+COUNTIF(D268,Hoja4!A6)+COUNTIF(D284,Hoja4!A6)+COUNTIF(D300,Hoja4!A6)+COUNTIF(D316,Hoja4!A6)+COUNTIF(D332,Hoja4!A6)+COUNTIF(D348,Hoja4!A6)+COUNTIF(D364,Hoja4!A6)+COUNTIF(D380,Hoja4!A6)+COUNTIF(D396,Hoja4!A6)+COUNTIF(D412,Hoja4!A6)+COUNTIF(D428,Hoja4!A6)+COUNTIF(D444,Hoja4!A6)+COUNTIF(D460,Hoja4!A6)+COUNTIF(D476,Hoja4!A6)+COUNTIF(D492,Hoja4!A6)</f>
        <v>0</v>
      </c>
      <c r="L26" s="29">
        <f>K26*100/I4</f>
        <v>0</v>
      </c>
      <c r="M26" s="1">
        <f>COUNTIF(D12,Hoja4!A7)+COUNTIF(D28,Hoja4!A7)+COUNTIF(D44,Hoja4!A7)+COUNTIF(D60,Hoja4!A7)+COUNTIF(D76,Hoja4!A7)+COUNTIF(D92,Hoja4!A7)+COUNTIF(D108,Hoja4!A7)+COUNTIF(D124,Hoja4!A7)+COUNTIF(D140,Hoja4!A7)+COUNTIF(D156,Hoja4!A7)+COUNTIF(D172,Hoja4!A7)+COUNTIF(D188,Hoja4!A7)+COUNTIF(D204,Hoja4!A7)+COUNTIF(D220,Hoja4!A7)+COUNTIF(D236,Hoja4!A7)+COUNTIF(D252,Hoja4!A7)+COUNTIF(D268,Hoja4!A7)+COUNTIF(D284,Hoja4!A7)+COUNTIF(D300,Hoja4!A7)+COUNTIF(D316,Hoja4!A7)+COUNTIF(D332,Hoja4!A7)+COUNTIF(D348,Hoja4!A7)+COUNTIF(D364,Hoja4!A7)+COUNTIF(D380,Hoja4!A7)+COUNTIF(D396,Hoja4!A7)+COUNTIF(D412,Hoja4!A7)+COUNTIF(D428,Hoja4!A7)+COUNTIF(D444,Hoja4!A7)+COUNTIF(D460,Hoja4!A7)+COUNTIF(D476,Hoja4!A7)+COUNTIF(D492,Hoja4!A7)</f>
        <v>0</v>
      </c>
      <c r="N26" s="29">
        <f>M26*100/I4</f>
        <v>0</v>
      </c>
      <c r="O26" s="31">
        <f>(I26*100)/(I4-M26)</f>
        <v>0</v>
      </c>
      <c r="P26" s="31">
        <f>(K26*100)/(I4-M26)</f>
        <v>0</v>
      </c>
    </row>
    <row r="27" spans="1:16" x14ac:dyDescent="0.25">
      <c r="A27" s="13"/>
      <c r="B27" s="105"/>
      <c r="C27" s="35" t="str">
        <f>General!C17</f>
        <v>ALIAS 7</v>
      </c>
      <c r="D27" s="83"/>
      <c r="H27" s="3" t="s">
        <v>28</v>
      </c>
      <c r="I27" s="1">
        <f>COUNTIF(D13,Hoja4!A5)+COUNTIF(D29,Hoja4!A5)+COUNTIF(D45,Hoja4!A5)+COUNTIF(D61,Hoja4!A5)+COUNTIF(D77,Hoja4!A5)+COUNTIF(D93,Hoja4!A5)+COUNTIF(D109,Hoja4!A5)+COUNTIF(D125,Hoja4!A5)+COUNTIF(D141,Hoja4!A5)+COUNTIF(D157,Hoja4!A5)+COUNTIF(D173,Hoja4!A5)+COUNTIF(D189,Hoja4!A5)+COUNTIF(D205,Hoja4!A5)+COUNTIF(D221,Hoja4!A5)+COUNTIF(D237,Hoja4!A5)+COUNTIF(D253,Hoja4!A5)+COUNTIF(D269,Hoja4!A5)+COUNTIF(D285,Hoja4!A5)+COUNTIF(D301,Hoja4!A5)+COUNTIF(D317,Hoja4!A5)+COUNTIF(D333,Hoja4!A5)+COUNTIF(D349,Hoja4!A5)+COUNTIF(D365,Hoja4!A5)+COUNTIF(D381,Hoja4!A5)+COUNTIF(D397,Hoja4!A5)+COUNTIF(D413,Hoja4!A5)+COUNTIF(D429,Hoja4!A5)+COUNTIF(D445,Hoja4!A5)+COUNTIF(D461,Hoja4!A5)+COUNTIF(D477,Hoja4!A5)+COUNTIF(D493,Hoja4!A5)</f>
        <v>0</v>
      </c>
      <c r="J27" s="29">
        <f>I27*100/I4</f>
        <v>0</v>
      </c>
      <c r="K27" s="1">
        <f>COUNTIF(D13,Hoja4!A6)+COUNTIF(D29,Hoja4!A6)+COUNTIF(D45,Hoja4!A6)+COUNTIF(D61,Hoja4!A6)+COUNTIF(D77,Hoja4!A6)+COUNTIF(D93,Hoja4!A6)+COUNTIF(D109,Hoja4!A6)+COUNTIF(D125,Hoja4!A6)+COUNTIF(D141,Hoja4!A6)+COUNTIF(D157,Hoja4!A6)+COUNTIF(D173,Hoja4!A6)+COUNTIF(D189,Hoja4!A6)+COUNTIF(D205,Hoja4!A6)+COUNTIF(D221,Hoja4!A6)+COUNTIF(D237,Hoja4!A6)+COUNTIF(D253,Hoja4!A6)+COUNTIF(D269,Hoja4!A6)+COUNTIF(D285,Hoja4!A6)+COUNTIF(D301,Hoja4!A6)+COUNTIF(D317,Hoja4!A6)+COUNTIF(D333,Hoja4!A6)+COUNTIF(D349,Hoja4!A6)+COUNTIF(D365,Hoja4!A6)+COUNTIF(D381,Hoja4!A6)+COUNTIF(D397,Hoja4!A6)+COUNTIF(D413,Hoja4!A6)+COUNTIF(D429,Hoja4!A6)+COUNTIF(D445,Hoja4!A6)+COUNTIF(D461,Hoja4!A6)+COUNTIF(D477,Hoja4!A6)+COUNTIF(D493,Hoja4!A6)</f>
        <v>0</v>
      </c>
      <c r="L27" s="29">
        <f>K27*100/I4</f>
        <v>0</v>
      </c>
      <c r="M27" s="1">
        <f>COUNTIF(D13,Hoja4!A7)+COUNTIF(D29,Hoja4!A7)+COUNTIF(D45,Hoja4!A7)+COUNTIF(D61,Hoja4!A7)+COUNTIF(D77,Hoja4!A7)+COUNTIF(D93,Hoja4!A7)+COUNTIF(D109,Hoja4!A7)+COUNTIF(D125,Hoja4!A7)+COUNTIF(D141,Hoja4!A7)+COUNTIF(D157,Hoja4!A7)+COUNTIF(D173,Hoja4!A7)+COUNTIF(D189,Hoja4!A7)+COUNTIF(D205,Hoja4!A7)+COUNTIF(D221,Hoja4!A7)+COUNTIF(D237,Hoja4!A7)+COUNTIF(D253,Hoja4!A7)+COUNTIF(D269,Hoja4!A7)+COUNTIF(D285,Hoja4!A7)+COUNTIF(D301,Hoja4!A7)+COUNTIF(D317,Hoja4!A7)+COUNTIF(D333,Hoja4!A7)+COUNTIF(D349,Hoja4!A7)+COUNTIF(D365,Hoja4!A7)+COUNTIF(D381,Hoja4!A7)+COUNTIF(D397,Hoja4!A7)+COUNTIF(D413,Hoja4!A7)+COUNTIF(D429,Hoja4!A7)+COUNTIF(D445,Hoja4!A7)+COUNTIF(D461,Hoja4!A7)+COUNTIF(D477,Hoja4!A7)+COUNTIF(D493,Hoja4!A7)</f>
        <v>0</v>
      </c>
      <c r="N27" s="29">
        <f>M27*100/I4</f>
        <v>0</v>
      </c>
      <c r="O27" s="31">
        <f>(I27*100)/(I4-M27)</f>
        <v>0</v>
      </c>
      <c r="P27" s="31">
        <f>(K27*100)/(I4-M27)</f>
        <v>0</v>
      </c>
    </row>
    <row r="28" spans="1:16" x14ac:dyDescent="0.25">
      <c r="A28" s="13"/>
      <c r="B28" s="105"/>
      <c r="C28" s="35" t="str">
        <f>General!C18</f>
        <v>ALIAS 8</v>
      </c>
      <c r="D28" s="83"/>
      <c r="H28" s="3" t="s">
        <v>29</v>
      </c>
      <c r="I28" s="1">
        <f>COUNTIF(D14,Hoja4!A5)+COUNTIF(D30,Hoja4!A5)+COUNTIF(D46,Hoja4!A5)+COUNTIF(D62,Hoja4!A5)+COUNTIF(D78,Hoja4!A5)+COUNTIF(D94,Hoja4!A5)+COUNTIF(D110,Hoja4!A5)+COUNTIF(D126,Hoja4!A5)+COUNTIF(D142,Hoja4!A5)+COUNTIF(D158,Hoja4!A5)+COUNTIF(D174,Hoja4!A5)+COUNTIF(D190,Hoja4!A5)+COUNTIF(D206,Hoja4!A5)+COUNTIF(D222,Hoja4!A5)+COUNTIF(D238,Hoja4!A5)+COUNTIF(D254,Hoja4!A5)+COUNTIF(D270,Hoja4!A5)+COUNTIF(D286,Hoja4!A5)+COUNTIF(D302,Hoja4!A5)+COUNTIF(D318,Hoja4!A5)+COUNTIF(D334,Hoja4!A5)+COUNTIF(D350,Hoja4!A5)+COUNTIF(D366,Hoja4!A5)+COUNTIF(D382,Hoja4!A5)+COUNTIF(D398,Hoja4!A5)+COUNTIF(D414,Hoja4!A5)+COUNTIF(D430,Hoja4!A5)+COUNTIF(D446,Hoja4!A5)+COUNTIF(D462,Hoja4!A5)+COUNTIF(D478,Hoja4!A5)+COUNTIF(D494,Hoja4!A5)</f>
        <v>0</v>
      </c>
      <c r="J28" s="29">
        <f>I28*100/I4</f>
        <v>0</v>
      </c>
      <c r="K28" s="1">
        <f>COUNTIF(D14,Hoja4!A6)+COUNTIF(D30,Hoja4!A6)+COUNTIF(D46,Hoja4!A6)+COUNTIF(D62,Hoja4!A6)+COUNTIF(D78,Hoja4!A6)+COUNTIF(D94,Hoja4!A6)+COUNTIF(D110,Hoja4!A6)+COUNTIF(D126,Hoja4!A6)+COUNTIF(D142,Hoja4!A6)+COUNTIF(D158,Hoja4!A6)+COUNTIF(D174,Hoja4!A6)+COUNTIF(D190,Hoja4!A6)+COUNTIF(D206,Hoja4!A6)+COUNTIF(D222,Hoja4!A6)+COUNTIF(D238,Hoja4!A6)+COUNTIF(D254,Hoja4!A6)+COUNTIF(D270,Hoja4!A6)+COUNTIF(D286,Hoja4!A6)+COUNTIF(D302,Hoja4!A6)+COUNTIF(D318,Hoja4!A6)+COUNTIF(D334,Hoja4!A6)+COUNTIF(D350,Hoja4!A6)+COUNTIF(D366,Hoja4!A6)+COUNTIF(D382,Hoja4!A6)+COUNTIF(D398,Hoja4!A6)+COUNTIF(D414,Hoja4!A6)+COUNTIF(D430,Hoja4!A6)+COUNTIF(D446,Hoja4!A6)+COUNTIF(D462,Hoja4!A6)+COUNTIF(D478,Hoja4!A6)+COUNTIF(D494,Hoja4!A6)</f>
        <v>0</v>
      </c>
      <c r="L28" s="29">
        <f>K28*100/I4</f>
        <v>0</v>
      </c>
      <c r="M28" s="1">
        <f>COUNTIF(D14,Hoja4!A7)+COUNTIF(D30,Hoja4!A7)+COUNTIF(D46,Hoja4!A7)+COUNTIF(D62,Hoja4!A7)+COUNTIF(D78,Hoja4!A7)+COUNTIF(D94,Hoja4!A7)+COUNTIF(D110,Hoja4!A7)+COUNTIF(D126,Hoja4!A7)+COUNTIF(D142,Hoja4!A7)+COUNTIF(D158,Hoja4!A7)+COUNTIF(D174,Hoja4!A7)+COUNTIF(D190,Hoja4!A7)+COUNTIF(D206,Hoja4!A7)+COUNTIF(D222,Hoja4!A7)+COUNTIF(D238,Hoja4!A7)+COUNTIF(D254,Hoja4!A7)+COUNTIF(D270,Hoja4!A7)+COUNTIF(D286,Hoja4!A7)+COUNTIF(D302,Hoja4!A7)+COUNTIF(D318,Hoja4!A7)+COUNTIF(D334,Hoja4!A7)+COUNTIF(D350,Hoja4!A7)+COUNTIF(D366,Hoja4!A7)+COUNTIF(D382,Hoja4!A7)+COUNTIF(D398,Hoja4!A7)+COUNTIF(D414,Hoja4!A7)+COUNTIF(D430,Hoja4!A7)+COUNTIF(D446,Hoja4!A7)+COUNTIF(D462,Hoja4!A7)+COUNTIF(D478,Hoja4!A7)+COUNTIF(D494,Hoja4!A7)</f>
        <v>0</v>
      </c>
      <c r="N28" s="29">
        <f>M28*100/I4</f>
        <v>0</v>
      </c>
      <c r="O28" s="31">
        <f>(I28*100)/(I4-M28)</f>
        <v>0</v>
      </c>
      <c r="P28" s="31">
        <f>(K28*100)/(I4-M28)</f>
        <v>0</v>
      </c>
    </row>
    <row r="29" spans="1:16" x14ac:dyDescent="0.25">
      <c r="A29" s="13"/>
      <c r="B29" s="105"/>
      <c r="C29" s="35" t="str">
        <f>General!C19</f>
        <v>ALIAS 9</v>
      </c>
      <c r="D29" s="83"/>
      <c r="H29" s="3" t="s">
        <v>30</v>
      </c>
      <c r="I29" s="1">
        <f>COUNTIF(D15,Hoja4!A5)+COUNTIF(D31,Hoja4!A5)+COUNTIF(D47,Hoja4!A5)+COUNTIF(D63,Hoja4!A5)+COUNTIF(D79,Hoja4!A5)+COUNTIF(D95,Hoja4!A5)+COUNTIF(D111,Hoja4!A5)+COUNTIF(D127,Hoja4!A5)+COUNTIF(D143,Hoja4!A5)+COUNTIF(D159,Hoja4!A5)+COUNTIF(D175,Hoja4!A5)+COUNTIF(D191,Hoja4!A5)+COUNTIF(D207,Hoja4!A5)+COUNTIF(D223,Hoja4!A5)+COUNTIF(D239,Hoja4!A5)+COUNTIF(D255,Hoja4!A5)+COUNTIF(D271,Hoja4!A5)+COUNTIF(D287,Hoja4!A5)+COUNTIF(D303,Hoja4!A5)+COUNTIF(D319,Hoja4!A5)+COUNTIF(D335,Hoja4!A5)+COUNTIF(D351,Hoja4!A5)+COUNTIF(D367,Hoja4!A5)+COUNTIF(D383,Hoja4!A5)+COUNTIF(D399,Hoja4!A5)+COUNTIF(D415,Hoja4!A5)+COUNTIF(D431,Hoja4!A5)+COUNTIF(D447,Hoja4!A5)+COUNTIF(D463,Hoja4!A5)+COUNTIF(D479,Hoja4!A5)+COUNTIF(D495,Hoja4!A5)</f>
        <v>0</v>
      </c>
      <c r="J29" s="29">
        <f>I29*100/I4</f>
        <v>0</v>
      </c>
      <c r="K29" s="1">
        <f>COUNTIF(D15,Hoja4!A6)+COUNTIF(D31,Hoja4!A6)+COUNTIF(D47,Hoja4!A6)+COUNTIF(D63,Hoja4!A6)+COUNTIF(D79,Hoja4!A6)+COUNTIF(D95,Hoja4!A6)+COUNTIF(D111,Hoja4!A6)+COUNTIF(D127,Hoja4!A6)+COUNTIF(D143,Hoja4!A6)+COUNTIF(D159,Hoja4!A6)+COUNTIF(D175,Hoja4!A6)+COUNTIF(D191,Hoja4!A6)+COUNTIF(D207,Hoja4!A6)+COUNTIF(D223,Hoja4!A6)+COUNTIF(D239,Hoja4!A6)+COUNTIF(D255,Hoja4!A6)+COUNTIF(D271,Hoja4!A6)+COUNTIF(D287,Hoja4!A6)+COUNTIF(D303,Hoja4!A6)+COUNTIF(D319,Hoja4!A6)+COUNTIF(D335,Hoja4!A6)+COUNTIF(D351,Hoja4!A6)+COUNTIF(D367,Hoja4!A6)+COUNTIF(D383,Hoja4!A6)+COUNTIF(D399,Hoja4!A6)+COUNTIF(D415,Hoja4!A6)+COUNTIF(D431,Hoja4!A6)+COUNTIF(D447,Hoja4!A6)+COUNTIF(D463,Hoja4!A6)+COUNTIF(D479,Hoja4!A6)+COUNTIF(D495,Hoja4!A6)</f>
        <v>0</v>
      </c>
      <c r="L29" s="29">
        <f>K29*100/I4</f>
        <v>0</v>
      </c>
      <c r="M29" s="1">
        <f>COUNTIF(D15,Hoja4!A7)+COUNTIF(D31,Hoja4!A7)+COUNTIF(D47,Hoja4!A7)+COUNTIF(D63,Hoja4!A7)+COUNTIF(D79,Hoja4!A7)+COUNTIF(D95,Hoja4!A7)+COUNTIF(D111,Hoja4!A7)+COUNTIF(D127,Hoja4!A7)+COUNTIF(D143,Hoja4!A7)+COUNTIF(D159,Hoja4!A7)+COUNTIF(D175,Hoja4!A7)+COUNTIF(D191,Hoja4!A7)+COUNTIF(D207,Hoja4!A7)+COUNTIF(D223,Hoja4!A7)+COUNTIF(D239,Hoja4!A7)+COUNTIF(D255,Hoja4!A7)+COUNTIF(D271,Hoja4!A7)+COUNTIF(D287,Hoja4!A7)+COUNTIF(D303,Hoja4!A7)+COUNTIF(D319,Hoja4!A7)+COUNTIF(D335,Hoja4!A7)+COUNTIF(D351,Hoja4!A7)+COUNTIF(D367,Hoja4!A7)+COUNTIF(D383,Hoja4!A7)+COUNTIF(D399,Hoja4!A7)+COUNTIF(D415,Hoja4!A7)+COUNTIF(D431,Hoja4!A7)+COUNTIF(D447,Hoja4!A7)+COUNTIF(D463,Hoja4!A7)+COUNTIF(D479,Hoja4!A7)+COUNTIF(D495,Hoja4!A7)</f>
        <v>0</v>
      </c>
      <c r="N29" s="29">
        <f>M29*100/I4</f>
        <v>0</v>
      </c>
      <c r="O29" s="31">
        <f>(I29*100)/(I4-M29)</f>
        <v>0</v>
      </c>
      <c r="P29" s="31">
        <f>(K29*100)/(I4-M29)</f>
        <v>0</v>
      </c>
    </row>
    <row r="30" spans="1:16" x14ac:dyDescent="0.25">
      <c r="A30" s="13"/>
      <c r="B30" s="105"/>
      <c r="C30" s="35" t="str">
        <f>General!C20</f>
        <v>ALIAS 10</v>
      </c>
      <c r="D30" s="83"/>
      <c r="H30" s="3" t="s">
        <v>31</v>
      </c>
      <c r="I30" s="1">
        <f>COUNTIF(D16,Hoja4!A5)+COUNTIF(D32,Hoja4!A5)+COUNTIF(D48,Hoja4!A5)+COUNTIF(D64,Hoja4!A5)+COUNTIF(D80,Hoja4!A5)+COUNTIF(D96,Hoja4!A5)+COUNTIF(D112,Hoja4!A5)+COUNTIF(D128,Hoja4!A5)+COUNTIF(D144,Hoja4!A5)+COUNTIF(D160,Hoja4!A5)+COUNTIF(D176,Hoja4!A5)+COUNTIF(D192,Hoja4!A5)+COUNTIF(D208,Hoja4!A5)+COUNTIF(D224,Hoja4!A5)+COUNTIF(D240,Hoja4!A5)+COUNTIF(D256,Hoja4!A5)+COUNTIF(D272,Hoja4!A5)+COUNTIF(D288,Hoja4!A5)+COUNTIF(D304,Hoja4!A5)+COUNTIF(D320,Hoja4!A5)+COUNTIF(D336,Hoja4!A5)+COUNTIF(D352,Hoja4!A5)+COUNTIF(D368,Hoja4!A5)+COUNTIF(D384,Hoja4!A5)+COUNTIF(D400,Hoja4!A5)+COUNTIF(D416,Hoja4!A5)+COUNTIF(D432,Hoja4!A5)+COUNTIF(D448,Hoja4!A5)+COUNTIF(D464,Hoja4!A5)+COUNTIF(D480,Hoja4!A5)+COUNTIF(D496,Hoja4!A5)</f>
        <v>0</v>
      </c>
      <c r="J30" s="29">
        <f>I30*100/I4</f>
        <v>0</v>
      </c>
      <c r="K30" s="1">
        <f>COUNTIF(D16,Hoja4!A6)+COUNTIF(D32,Hoja4!A6)+COUNTIF(D48,Hoja4!A6)+COUNTIF(D64,Hoja4!A6)+COUNTIF(D80,Hoja4!A6)+COUNTIF(D96,Hoja4!A6)+COUNTIF(D112,Hoja4!A6)+COUNTIF(D128,Hoja4!A6)+COUNTIF(D144,Hoja4!A6)+COUNTIF(D160,Hoja4!A6)+COUNTIF(D176,Hoja4!A6)+COUNTIF(D192,Hoja4!A6)+COUNTIF(D208,Hoja4!A6)+COUNTIF(D224,Hoja4!A6)+COUNTIF(D240,Hoja4!A6)+COUNTIF(D256,Hoja4!A6)+COUNTIF(D272,Hoja4!A6)+COUNTIF(D288,Hoja4!A6)+COUNTIF(D304,Hoja4!A6)+COUNTIF(D320,Hoja4!A6)+COUNTIF(D336,Hoja4!A6)+COUNTIF(D352,Hoja4!A6)+COUNTIF(D368,Hoja4!A6)+COUNTIF(D384,Hoja4!A6)+COUNTIF(D400,Hoja4!A6)+COUNTIF(D416,Hoja4!A6)+COUNTIF(D432,Hoja4!A6)+COUNTIF(D448,Hoja4!A6)+COUNTIF(D464,Hoja4!A6)+COUNTIF(D480,Hoja4!A6)+COUNTIF(D496,Hoja4!A6)</f>
        <v>0</v>
      </c>
      <c r="L30" s="29">
        <f>K30*100/I4</f>
        <v>0</v>
      </c>
      <c r="M30" s="1">
        <f>COUNTIF(D16,Hoja4!A7)+COUNTIF(D32,Hoja4!A7)+COUNTIF(D48,Hoja4!A7)+COUNTIF(D64,Hoja4!A7)+COUNTIF(D80,Hoja4!A7)+COUNTIF(D96,Hoja4!A7)+COUNTIF(D112,Hoja4!A7)+COUNTIF(D128,Hoja4!A7)+COUNTIF(D144,Hoja4!A7)+COUNTIF(D160,Hoja4!A7)+COUNTIF(D176,Hoja4!A7)+COUNTIF(D192,Hoja4!A7)+COUNTIF(D208,Hoja4!A7)+COUNTIF(D224,Hoja4!A7)+COUNTIF(D240,Hoja4!A7)+COUNTIF(D256,Hoja4!A7)+COUNTIF(D272,Hoja4!A7)+COUNTIF(D288,Hoja4!A7)+COUNTIF(D304,Hoja4!A7)+COUNTIF(D320,Hoja4!A7)+COUNTIF(D336,Hoja4!A7)+COUNTIF(D352,Hoja4!A7)+COUNTIF(D368,Hoja4!A7)+COUNTIF(D384,Hoja4!A7)+COUNTIF(D400,Hoja4!A7)+COUNTIF(D416,Hoja4!A7)+COUNTIF(D432,Hoja4!A7)+COUNTIF(D448,Hoja4!A7)+COUNTIF(D464,Hoja4!A7)+COUNTIF(D480,Hoja4!A7)+COUNTIF(D496,Hoja4!A7)</f>
        <v>0</v>
      </c>
      <c r="N30" s="29">
        <f>M30*100/I4</f>
        <v>0</v>
      </c>
      <c r="O30" s="31">
        <f>(I30*100)/(I4-M30)</f>
        <v>0</v>
      </c>
      <c r="P30" s="31">
        <f>(K30*100)/(I4-M30)</f>
        <v>0</v>
      </c>
    </row>
    <row r="31" spans="1:16" x14ac:dyDescent="0.25">
      <c r="A31" s="13"/>
      <c r="B31" s="105"/>
      <c r="C31" s="35" t="str">
        <f>General!C21</f>
        <v>ALIAS 11</v>
      </c>
      <c r="D31" s="83"/>
      <c r="H31" s="3" t="s">
        <v>32</v>
      </c>
      <c r="I31" s="1">
        <f>COUNTIF(D17,Hoja4!A5)+COUNTIF(D33,Hoja4!A5)+COUNTIF(D49,Hoja4!A5)+COUNTIF(D65,Hoja4!A5)+COUNTIF(D81,Hoja4!A5)+COUNTIF(D97,Hoja4!A5)+COUNTIF(D113,Hoja4!A5)+COUNTIF(D129,Hoja4!A5)+COUNTIF(D145,Hoja4!A5)+COUNTIF(D161,Hoja4!A5)+COUNTIF(D177,Hoja4!A5)+COUNTIF(D193,Hoja4!A5)+COUNTIF(D209,Hoja4!A5)+COUNTIF(D225,Hoja4!A5)+COUNTIF(D241,Hoja4!A5)+COUNTIF(D257,Hoja4!A5)+COUNTIF(D273,Hoja4!A5)+COUNTIF(D289,Hoja4!A5)+COUNTIF(D305,Hoja4!A5)+COUNTIF(D321,Hoja4!A5)+COUNTIF(D337,Hoja4!A5)+COUNTIF(D353,Hoja4!A5)+COUNTIF(D369,Hoja4!A5)+COUNTIF(D385,Hoja4!A5)+COUNTIF(D401,Hoja4!A5)+COUNTIF(D417,Hoja4!A5)+COUNTIF(D433,Hoja4!A5)+COUNTIF(D449,Hoja4!A5)+COUNTIF(D465,Hoja4!A5)+COUNTIF(D481,Hoja4!A5)+COUNTIF(D497,Hoja4!A5)</f>
        <v>0</v>
      </c>
      <c r="J31" s="29">
        <f>I31*100/I4</f>
        <v>0</v>
      </c>
      <c r="K31" s="1">
        <f>COUNTIF(D17,Hoja4!A6)+COUNTIF(D33,Hoja4!A6)+COUNTIF(D49,Hoja4!A6)+COUNTIF(D65,Hoja4!A6)+COUNTIF(D81,Hoja4!A6)+COUNTIF(D97,Hoja4!A6)+COUNTIF(D113,Hoja4!A6)+COUNTIF(D129,Hoja4!A6)+COUNTIF(D145,Hoja4!A6)+COUNTIF(D161,Hoja4!A6)+COUNTIF(D177,Hoja4!A6)+COUNTIF(D193,Hoja4!A6)+COUNTIF(D209,Hoja4!A6)+COUNTIF(D225,Hoja4!A6)+COUNTIF(D241,Hoja4!A6)+COUNTIF(D257,Hoja4!A6)+COUNTIF(D273,Hoja4!A6)+COUNTIF(D289,Hoja4!A6)+COUNTIF(D305,Hoja4!A6)+COUNTIF(D321,Hoja4!A6)+COUNTIF(D337,Hoja4!A6)+COUNTIF(D353,Hoja4!A6)+COUNTIF(D369,Hoja4!A6)+COUNTIF(D385,Hoja4!A6)+COUNTIF(D401,Hoja4!A6)+COUNTIF(D417,Hoja4!A6)+COUNTIF(D433,Hoja4!A6)+COUNTIF(D449,Hoja4!A6)+COUNTIF(D465,Hoja4!A6)+COUNTIF(D481,Hoja4!A6)+COUNTIF(D497,Hoja4!A6)</f>
        <v>0</v>
      </c>
      <c r="L31" s="29">
        <f>K31*100/I4</f>
        <v>0</v>
      </c>
      <c r="M31" s="1">
        <f>COUNTIF(D17,Hoja4!A7)+COUNTIF(D33,Hoja4!A7)+COUNTIF(D49,Hoja4!A7)+COUNTIF(D65,Hoja4!A7)+COUNTIF(D81,Hoja4!A7)+COUNTIF(D97,Hoja4!A7)+COUNTIF(D113,Hoja4!A7)+COUNTIF(D129,Hoja4!A7)+COUNTIF(D145,Hoja4!A7)+COUNTIF(D161,Hoja4!A7)+COUNTIF(D177,Hoja4!A7)+COUNTIF(D193,Hoja4!A7)+COUNTIF(D209,Hoja4!A7)+COUNTIF(D225,Hoja4!A7)+COUNTIF(D241,Hoja4!A7)+COUNTIF(D257,Hoja4!A7)+COUNTIF(D273,Hoja4!A7)+COUNTIF(D289,Hoja4!A7)+COUNTIF(D305,Hoja4!A7)+COUNTIF(D321,Hoja4!A7)+COUNTIF(D337,Hoja4!A7)+COUNTIF(D353,Hoja4!A7)+COUNTIF(D369,Hoja4!A7)+COUNTIF(D385,Hoja4!A7)+COUNTIF(D401,Hoja4!A7)+COUNTIF(D417,Hoja4!A7)+COUNTIF(D433,Hoja4!A7)+COUNTIF(D449,Hoja4!A7)+COUNTIF(D465,Hoja4!A7)+COUNTIF(D481,Hoja4!A7)+COUNTIF(D497,Hoja4!A7)</f>
        <v>0</v>
      </c>
      <c r="N31" s="29">
        <f>M31*100/I4</f>
        <v>0</v>
      </c>
      <c r="O31" s="31">
        <f>(I31*100)/(I4-M31)</f>
        <v>0</v>
      </c>
      <c r="P31" s="31">
        <f>(K31*100)/(I4-M31)</f>
        <v>0</v>
      </c>
    </row>
    <row r="32" spans="1:16" x14ac:dyDescent="0.25">
      <c r="A32" s="13"/>
      <c r="B32" s="105"/>
      <c r="C32" s="35" t="str">
        <f>General!C22</f>
        <v>ALIAS 12</v>
      </c>
      <c r="D32" s="83"/>
      <c r="H32" s="3" t="s">
        <v>33</v>
      </c>
      <c r="I32" s="1">
        <f>COUNTIF(D18,Hoja4!A5)+COUNTIF(D34,Hoja4!A5)+COUNTIF(D50,Hoja4!A5)+COUNTIF(D66,Hoja4!A5)+COUNTIF(D82,Hoja4!A5)+COUNTIF(D98,Hoja4!A5)+COUNTIF(D114,Hoja4!A5)+COUNTIF(D130,Hoja4!A5)+COUNTIF(D146,Hoja4!A5)+COUNTIF(D162,Hoja4!A5)+COUNTIF(D178,Hoja4!A5)+COUNTIF(D194,Hoja4!A5)+COUNTIF(D210,Hoja4!A5)+COUNTIF(D226,Hoja4!A5)+COUNTIF(D242,Hoja4!A5)+COUNTIF(D258,Hoja4!A5)+COUNTIF(D274,Hoja4!A5)+COUNTIF(D290,Hoja4!A5)+COUNTIF(D306,Hoja4!A5)+COUNTIF(D322,Hoja4!A5)+COUNTIF(D338,Hoja4!A5)+COUNTIF(D354,Hoja4!A5)+COUNTIF(D370,Hoja4!A5)+COUNTIF(D386,Hoja4!A5)+COUNTIF(D402,Hoja4!A5)+COUNTIF(D418,Hoja4!A5)+COUNTIF(D434,Hoja4!A5)+COUNTIF(D450,Hoja4!A5)+COUNTIF(D466,Hoja4!A5)+COUNTIF(D482,Hoja4!A5)+COUNTIF(D498,Hoja4!A5)</f>
        <v>0</v>
      </c>
      <c r="J32" s="29">
        <f>I32*100/I4</f>
        <v>0</v>
      </c>
      <c r="K32" s="1">
        <f>COUNTIF(D18,Hoja4!A6)+COUNTIF(D34,Hoja4!A6)+COUNTIF(D50,Hoja4!A6)+COUNTIF(D66,Hoja4!A6)+COUNTIF(D82,Hoja4!A6)+COUNTIF(D98,Hoja4!A6)+COUNTIF(D114,Hoja4!A6)+COUNTIF(D130,Hoja4!A6)+COUNTIF(D146,Hoja4!A6)+COUNTIF(D162,Hoja4!A6)+COUNTIF(D178,Hoja4!A6)+COUNTIF(D194,Hoja4!A6)+COUNTIF(D210,Hoja4!A6)+COUNTIF(D226,Hoja4!A6)+COUNTIF(D242,Hoja4!A6)+COUNTIF(D258,Hoja4!A6)+COUNTIF(D274,Hoja4!A6)+COUNTIF(D290,Hoja4!A6)+COUNTIF(D306,Hoja4!A6)+COUNTIF(D322,Hoja4!A6)+COUNTIF(D338,Hoja4!A6)+COUNTIF(D354,Hoja4!A6)+COUNTIF(D370,Hoja4!A6)+COUNTIF(D386,Hoja4!A6)+COUNTIF(D402,Hoja4!A6)+COUNTIF(D418,Hoja4!A6)+COUNTIF(D434,Hoja4!A6)+COUNTIF(D450,Hoja4!A6)+COUNTIF(D466,Hoja4!A6)+COUNTIF(D482,Hoja4!A6)+COUNTIF(D498,Hoja4!A6)</f>
        <v>0</v>
      </c>
      <c r="L32" s="29">
        <f>K32*100/I4</f>
        <v>0</v>
      </c>
      <c r="M32" s="1">
        <f>COUNTIF(D18,Hoja4!A7)+COUNTIF(D34,Hoja4!A7)+COUNTIF(D50,Hoja4!A7)+COUNTIF(D66,Hoja4!A7)+COUNTIF(D82,Hoja4!A7)+COUNTIF(D98,Hoja4!A7)+COUNTIF(D114,Hoja4!A7)+COUNTIF(D130,Hoja4!A7)+COUNTIF(D146,Hoja4!A7)+COUNTIF(D162,Hoja4!A7)+COUNTIF(D178,Hoja4!A7)+COUNTIF(D194,Hoja4!A7)+COUNTIF(D210,Hoja4!A7)+COUNTIF(D226,Hoja4!A7)+COUNTIF(D242,Hoja4!A7)+COUNTIF(D258,Hoja4!A7)+COUNTIF(D274,Hoja4!A7)+COUNTIF(D290,Hoja4!A7)+COUNTIF(D306,Hoja4!A7)+COUNTIF(D322,Hoja4!A7)+COUNTIF(D338,Hoja4!A7)+COUNTIF(D354,Hoja4!A7)+COUNTIF(D370,Hoja4!A7)+COUNTIF(D386,Hoja4!A7)+COUNTIF(D402,Hoja4!A7)+COUNTIF(D418,Hoja4!A7)+COUNTIF(D434,Hoja4!A7)+COUNTIF(D450,Hoja4!A7)+COUNTIF(D466,Hoja4!A7)+COUNTIF(D482,Hoja4!A7)+COUNTIF(D498,Hoja4!A7)</f>
        <v>0</v>
      </c>
      <c r="N32" s="29">
        <f>M32*100/I4</f>
        <v>0</v>
      </c>
      <c r="O32" s="31">
        <f>(I32*100)/(I4-M32)</f>
        <v>0</v>
      </c>
      <c r="P32" s="31">
        <f>(K32*100)/(I4-M32)</f>
        <v>0</v>
      </c>
    </row>
    <row r="33" spans="1:16" x14ac:dyDescent="0.25">
      <c r="A33" s="13"/>
      <c r="B33" s="105"/>
      <c r="C33" s="35" t="str">
        <f>General!C23</f>
        <v>ALIAS 13</v>
      </c>
      <c r="D33" s="83"/>
      <c r="H33" s="3" t="s">
        <v>34</v>
      </c>
      <c r="I33" s="1">
        <f>COUNTIF(D19,Hoja4!A5)+COUNTIF(D35,Hoja4!A5)+COUNTIF(D51,Hoja4!A5)+COUNTIF(D67,Hoja4!A5)+COUNTIF(D83,Hoja4!A5)+COUNTIF(D99,Hoja4!A5)+COUNTIF(D115,Hoja4!A5)+COUNTIF(D131,Hoja4!A5)+COUNTIF(D147,Hoja4!A5)+COUNTIF(D163,Hoja4!A5)+COUNTIF(D179,Hoja4!A5)+COUNTIF(D195,Hoja4!A5)+COUNTIF(D211,Hoja4!A5)+COUNTIF(D227,Hoja4!A5)+COUNTIF(D243,Hoja4!A5)+COUNTIF(D259,Hoja4!A5)+COUNTIF(D275,Hoja4!A5)+COUNTIF(D291,Hoja4!A5)+COUNTIF(D307,Hoja4!A5)+COUNTIF(D323,Hoja4!A5)+COUNTIF(D339,Hoja4!A5)+COUNTIF(D355,Hoja4!A5)+COUNTIF(D371,Hoja4!A5)+COUNTIF(D387,Hoja4!A5)+COUNTIF(D403,Hoja4!A5)+COUNTIF(D419,Hoja4!A5)+COUNTIF(D435,Hoja4!A5)+COUNTIF(D451,Hoja4!A5)+COUNTIF(D467,Hoja4!A5)+COUNTIF(D483,Hoja4!A5)+COUNTIF(D499,Hoja4!A5)</f>
        <v>0</v>
      </c>
      <c r="J33" s="29">
        <f>I33*100/I4</f>
        <v>0</v>
      </c>
      <c r="K33" s="1">
        <f>COUNTIF(D19,Hoja4!A6)+COUNTIF(D35,Hoja4!A6)+COUNTIF(D51,Hoja4!A6)+COUNTIF(D67,Hoja4!A6)+COUNTIF(D83,Hoja4!A6)+COUNTIF(D99,Hoja4!A6)+COUNTIF(D115,Hoja4!A6)+COUNTIF(D131,Hoja4!A6)+COUNTIF(D147,Hoja4!A6)+COUNTIF(D163,Hoja4!A6)+COUNTIF(D179,Hoja4!A6)+COUNTIF(D195,Hoja4!A6)+COUNTIF(D211,Hoja4!A6)+COUNTIF(D227,Hoja4!A6)+COUNTIF(D243,Hoja4!A6)+COUNTIF(D259,Hoja4!A6)+COUNTIF(D275,Hoja4!A6)+COUNTIF(D291,Hoja4!A6)+COUNTIF(D307,Hoja4!A6)+COUNTIF(D323,Hoja4!A6)+COUNTIF(D339,Hoja4!A6)+COUNTIF(D355,Hoja4!A6)+COUNTIF(D371,Hoja4!A6)+COUNTIF(D387,Hoja4!A6)+COUNTIF(D403,Hoja4!A6)+COUNTIF(D419,Hoja4!A6)+COUNTIF(D435,Hoja4!A6)+COUNTIF(D451,Hoja4!A6)+COUNTIF(D467,Hoja4!A6)+COUNTIF(D483,Hoja4!A6)+COUNTIF(D499,Hoja4!A6)</f>
        <v>0</v>
      </c>
      <c r="L33" s="29">
        <f>K33*100/I4</f>
        <v>0</v>
      </c>
      <c r="M33" s="1">
        <f>COUNTIF(D19,Hoja4!A7)+COUNTIF(D35,Hoja4!A7)+COUNTIF(D51,Hoja4!A7)+COUNTIF(D67,Hoja4!A7)+COUNTIF(D83,Hoja4!A7)+COUNTIF(D99,Hoja4!A7)+COUNTIF(D115,Hoja4!A7)+COUNTIF(D131,Hoja4!A7)+COUNTIF(D147,Hoja4!A7)+COUNTIF(D163,Hoja4!A7)+COUNTIF(D179,Hoja4!A7)+COUNTIF(D195,Hoja4!A7)+COUNTIF(D211,Hoja4!A7)+COUNTIF(D227,Hoja4!A7)+COUNTIF(D243,Hoja4!A7)+COUNTIF(D259,Hoja4!A7)+COUNTIF(D275,Hoja4!A7)+COUNTIF(D291,Hoja4!A7)+COUNTIF(D307,Hoja4!A7)+COUNTIF(D323,Hoja4!A7)+COUNTIF(D339,Hoja4!A7)+COUNTIF(D355,Hoja4!A7)+COUNTIF(D371,Hoja4!A7)+COUNTIF(D387,Hoja4!A7)+COUNTIF(D403,Hoja4!A7)+COUNTIF(D419,Hoja4!A7)+COUNTIF(D435,Hoja4!A7)+COUNTIF(D451,Hoja4!A7)+COUNTIF(D467,Hoja4!A7)+COUNTIF(D483,Hoja4!A7)+COUNTIF(D499,Hoja4!A7)</f>
        <v>0</v>
      </c>
      <c r="N33" s="29">
        <f>M33*100/I4</f>
        <v>0</v>
      </c>
      <c r="O33" s="31">
        <f>(I33*100)/(I4-M33)</f>
        <v>0</v>
      </c>
      <c r="P33" s="31">
        <f>(K33*100)/(I4-M33)</f>
        <v>0</v>
      </c>
    </row>
    <row r="34" spans="1:16" x14ac:dyDescent="0.25">
      <c r="A34" s="13"/>
      <c r="B34" s="105"/>
      <c r="C34" s="35" t="str">
        <f>General!C24</f>
        <v>ALIAS 14</v>
      </c>
      <c r="D34" s="83"/>
    </row>
    <row r="35" spans="1:16" x14ac:dyDescent="0.25">
      <c r="A35" s="14"/>
      <c r="B35" s="106"/>
      <c r="C35" s="35" t="str">
        <f>General!C25</f>
        <v>ALIAS 15</v>
      </c>
      <c r="D35" s="83"/>
    </row>
    <row r="36" spans="1:16" x14ac:dyDescent="0.25">
      <c r="A36" s="94" t="s">
        <v>58</v>
      </c>
      <c r="B36" s="96" t="s">
        <v>56</v>
      </c>
      <c r="E36" s="36" t="s">
        <v>20</v>
      </c>
      <c r="F36" s="84"/>
      <c r="H36" s="34" t="s">
        <v>128</v>
      </c>
    </row>
    <row r="37" spans="1:16" x14ac:dyDescent="0.25">
      <c r="A37" s="95"/>
      <c r="B37" s="97"/>
      <c r="C37" s="4" t="str">
        <f>General!C11</f>
        <v>ALIAS 1</v>
      </c>
      <c r="D37" s="81"/>
    </row>
    <row r="38" spans="1:16" x14ac:dyDescent="0.25">
      <c r="A38" s="95"/>
      <c r="B38" s="97"/>
      <c r="C38" s="33" t="str">
        <f>General!C12</f>
        <v>ALIAS 2</v>
      </c>
      <c r="D38" s="81"/>
      <c r="E38" s="49" t="s">
        <v>140</v>
      </c>
      <c r="F38" s="50">
        <f>COUNTIF(D37:D51,Hoja4!A5)</f>
        <v>0</v>
      </c>
      <c r="H38" s="32"/>
      <c r="I38" s="27" t="s">
        <v>15</v>
      </c>
      <c r="J38" s="28" t="s">
        <v>108</v>
      </c>
      <c r="K38" s="27" t="s">
        <v>107</v>
      </c>
      <c r="L38" s="28" t="s">
        <v>112</v>
      </c>
      <c r="M38" s="27" t="s">
        <v>109</v>
      </c>
      <c r="N38" s="28" t="s">
        <v>113</v>
      </c>
      <c r="O38" s="41" t="s">
        <v>117</v>
      </c>
      <c r="P38" s="30" t="s">
        <v>118</v>
      </c>
    </row>
    <row r="39" spans="1:16" x14ac:dyDescent="0.25">
      <c r="A39" s="95"/>
      <c r="B39" s="97"/>
      <c r="C39" s="33" t="str">
        <f>General!C13</f>
        <v>ALIAS 3</v>
      </c>
      <c r="D39" s="81"/>
      <c r="E39" s="48" t="s">
        <v>139</v>
      </c>
      <c r="F39" s="50">
        <f>COUNTIF(D37:D51,Hoja4!A6)</f>
        <v>0</v>
      </c>
      <c r="H39" s="3" t="s">
        <v>9</v>
      </c>
      <c r="I39" s="1">
        <f>A!I13+AA!I19</f>
        <v>0</v>
      </c>
      <c r="J39" s="29">
        <f>I39*100/I11</f>
        <v>0</v>
      </c>
      <c r="K39" s="47">
        <f>A!K13+AA!K19</f>
        <v>0</v>
      </c>
      <c r="L39" s="29">
        <f>K39*100/I11</f>
        <v>0</v>
      </c>
      <c r="M39" s="1">
        <f>A!M13+AA!M19</f>
        <v>0</v>
      </c>
      <c r="N39" s="29">
        <f>M39*100/I11</f>
        <v>0</v>
      </c>
      <c r="O39" s="31">
        <f>(I39*100)/(I11-M39)</f>
        <v>0</v>
      </c>
      <c r="P39" s="31">
        <f>(K39*100)/(I11-M39)</f>
        <v>0</v>
      </c>
    </row>
    <row r="40" spans="1:16" x14ac:dyDescent="0.25">
      <c r="A40" s="9"/>
      <c r="B40" s="97"/>
      <c r="C40" s="33" t="str">
        <f>General!C14</f>
        <v>ALIAS 4</v>
      </c>
      <c r="D40" s="81"/>
      <c r="E40" s="48" t="s">
        <v>141</v>
      </c>
      <c r="F40" s="50">
        <f>COUNTIF(D37:D51,Hoja4!A7)</f>
        <v>0</v>
      </c>
      <c r="H40" s="3" t="s">
        <v>21</v>
      </c>
      <c r="I40" s="1">
        <f>A!I14+AA!I20</f>
        <v>0</v>
      </c>
      <c r="J40" s="29">
        <f>I40*100/I11</f>
        <v>0</v>
      </c>
      <c r="K40" s="47">
        <f>A!K14+AA!K20</f>
        <v>0</v>
      </c>
      <c r="L40" s="29">
        <f>K40*100/I11</f>
        <v>0</v>
      </c>
      <c r="M40" s="1">
        <f>A!M14+AA!M20</f>
        <v>0</v>
      </c>
      <c r="N40" s="29">
        <f>M40*100/I11</f>
        <v>0</v>
      </c>
      <c r="O40" s="31">
        <f>(I40*100)/(I11-M40)</f>
        <v>0</v>
      </c>
      <c r="P40" s="31">
        <f>(K40*100)/(I11-M40)</f>
        <v>0</v>
      </c>
    </row>
    <row r="41" spans="1:16" x14ac:dyDescent="0.25">
      <c r="A41" s="9"/>
      <c r="B41" s="97"/>
      <c r="C41" s="33" t="str">
        <f>General!C15</f>
        <v>ALIAS 5</v>
      </c>
      <c r="D41" s="81"/>
      <c r="H41" s="3" t="s">
        <v>22</v>
      </c>
      <c r="I41" s="1">
        <f>A!I15+AA!I21</f>
        <v>0</v>
      </c>
      <c r="J41" s="29">
        <f>I41*100/I11</f>
        <v>0</v>
      </c>
      <c r="K41" s="47">
        <f>A!K15+AA!K21</f>
        <v>0</v>
      </c>
      <c r="L41" s="29">
        <f>K41*100/I11</f>
        <v>0</v>
      </c>
      <c r="M41" s="1">
        <f>A!M15+AA!M21</f>
        <v>0</v>
      </c>
      <c r="N41" s="29">
        <f>M41*100/I11</f>
        <v>0</v>
      </c>
      <c r="O41" s="31">
        <f>(I41*100)/(I11-M41)</f>
        <v>0</v>
      </c>
      <c r="P41" s="31">
        <f>(K41*100)/(I11-M41)</f>
        <v>0</v>
      </c>
    </row>
    <row r="42" spans="1:16" x14ac:dyDescent="0.25">
      <c r="A42" s="9"/>
      <c r="B42" s="97"/>
      <c r="C42" s="33" t="str">
        <f>General!C16</f>
        <v>ALIAS 6</v>
      </c>
      <c r="D42" s="81"/>
      <c r="H42" s="3" t="s">
        <v>23</v>
      </c>
      <c r="I42" s="1">
        <f>A!I16+AA!I22</f>
        <v>0</v>
      </c>
      <c r="J42" s="29">
        <f>I42*100/I11</f>
        <v>0</v>
      </c>
      <c r="K42" s="47">
        <f>A!K16+AA!K22</f>
        <v>0</v>
      </c>
      <c r="L42" s="29">
        <f>K42*100/I11</f>
        <v>0</v>
      </c>
      <c r="M42" s="1">
        <f>A!M16+AA!M22</f>
        <v>0</v>
      </c>
      <c r="N42" s="29">
        <f>M42*100/I11</f>
        <v>0</v>
      </c>
      <c r="O42" s="31">
        <f>(I42*100)/(I11-M42)</f>
        <v>0</v>
      </c>
      <c r="P42" s="31">
        <f>(K42*100)/(I11-M42)</f>
        <v>0</v>
      </c>
    </row>
    <row r="43" spans="1:16" x14ac:dyDescent="0.25">
      <c r="A43" s="9"/>
      <c r="B43" s="97"/>
      <c r="C43" s="33" t="str">
        <f>General!C17</f>
        <v>ALIAS 7</v>
      </c>
      <c r="D43" s="81"/>
      <c r="H43" s="3" t="s">
        <v>24</v>
      </c>
      <c r="I43" s="1">
        <f>A!I17+AA!I23</f>
        <v>0</v>
      </c>
      <c r="J43" s="29">
        <f>I43*100/I11</f>
        <v>0</v>
      </c>
      <c r="K43" s="47">
        <f>A!K17+AA!K23</f>
        <v>0</v>
      </c>
      <c r="L43" s="29">
        <f>K43*100/I11</f>
        <v>0</v>
      </c>
      <c r="M43" s="1">
        <f>A!M17+AA!M23</f>
        <v>0</v>
      </c>
      <c r="N43" s="29">
        <f>M43*100/I11</f>
        <v>0</v>
      </c>
      <c r="O43" s="31">
        <f>(I43*100)/(I11-M43)</f>
        <v>0</v>
      </c>
      <c r="P43" s="31">
        <f>(K43*100)/(I11-M43)</f>
        <v>0</v>
      </c>
    </row>
    <row r="44" spans="1:16" x14ac:dyDescent="0.25">
      <c r="A44" s="9"/>
      <c r="B44" s="97"/>
      <c r="C44" s="33" t="str">
        <f>General!C18</f>
        <v>ALIAS 8</v>
      </c>
      <c r="D44" s="81"/>
      <c r="H44" s="3" t="s">
        <v>25</v>
      </c>
      <c r="I44" s="1">
        <f>A!I18+AA!I24</f>
        <v>0</v>
      </c>
      <c r="J44" s="29">
        <f>I44*100/I11</f>
        <v>0</v>
      </c>
      <c r="K44" s="47">
        <f>A!K18+AA!K24</f>
        <v>0</v>
      </c>
      <c r="L44" s="29">
        <f>K44*100/I11</f>
        <v>0</v>
      </c>
      <c r="M44" s="1">
        <f>A!M18+AA!M24</f>
        <v>0</v>
      </c>
      <c r="N44" s="29">
        <f>M44*100/I11</f>
        <v>0</v>
      </c>
      <c r="O44" s="31">
        <f>(I44*100)/(I11-M44)</f>
        <v>0</v>
      </c>
      <c r="P44" s="31">
        <f>(K44*100)/(I11-M44)</f>
        <v>0</v>
      </c>
    </row>
    <row r="45" spans="1:16" x14ac:dyDescent="0.25">
      <c r="A45" s="9"/>
      <c r="B45" s="97"/>
      <c r="C45" s="33" t="str">
        <f>General!C19</f>
        <v>ALIAS 9</v>
      </c>
      <c r="D45" s="81"/>
      <c r="H45" s="3" t="s">
        <v>26</v>
      </c>
      <c r="I45" s="1">
        <f>A!I19+AA!I25</f>
        <v>0</v>
      </c>
      <c r="J45" s="29">
        <f>I45*100/I11</f>
        <v>0</v>
      </c>
      <c r="K45" s="47">
        <f>A!K19+AA!K25</f>
        <v>0</v>
      </c>
      <c r="L45" s="29">
        <f>K45*100/I11</f>
        <v>0</v>
      </c>
      <c r="M45" s="1">
        <f>A!M19+AA!M25</f>
        <v>0</v>
      </c>
      <c r="N45" s="29">
        <f>M45*100/I11</f>
        <v>0</v>
      </c>
      <c r="O45" s="31">
        <f>(I45*100)/(I11-M45)</f>
        <v>0</v>
      </c>
      <c r="P45" s="31">
        <f>(K45*100)/(I11-M45)</f>
        <v>0</v>
      </c>
    </row>
    <row r="46" spans="1:16" x14ac:dyDescent="0.25">
      <c r="A46" s="9"/>
      <c r="B46" s="97"/>
      <c r="C46" s="33" t="str">
        <f>General!C20</f>
        <v>ALIAS 10</v>
      </c>
      <c r="D46" s="81"/>
      <c r="H46" s="3" t="s">
        <v>27</v>
      </c>
      <c r="I46" s="1">
        <f>A!I20+AA!I26</f>
        <v>0</v>
      </c>
      <c r="J46" s="29">
        <f>I46*100/I11</f>
        <v>0</v>
      </c>
      <c r="K46" s="47">
        <f>A!K20+AA!K26</f>
        <v>0</v>
      </c>
      <c r="L46" s="29">
        <f>K46*100/I11</f>
        <v>0</v>
      </c>
      <c r="M46" s="1">
        <f>A!M20+AA!M26</f>
        <v>0</v>
      </c>
      <c r="N46" s="29">
        <f>M46*100/I11</f>
        <v>0</v>
      </c>
      <c r="O46" s="31">
        <f>(I46*100)/(I11-M46)</f>
        <v>0</v>
      </c>
      <c r="P46" s="31">
        <f>(K46*100)/(I11-M46)</f>
        <v>0</v>
      </c>
    </row>
    <row r="47" spans="1:16" x14ac:dyDescent="0.25">
      <c r="A47" s="9"/>
      <c r="B47" s="97"/>
      <c r="C47" s="33" t="str">
        <f>General!C21</f>
        <v>ALIAS 11</v>
      </c>
      <c r="D47" s="81"/>
      <c r="H47" s="3" t="s">
        <v>28</v>
      </c>
      <c r="I47" s="1">
        <f>A!I21+AA!I27</f>
        <v>0</v>
      </c>
      <c r="J47" s="29">
        <f>I47*100/I11</f>
        <v>0</v>
      </c>
      <c r="K47" s="47">
        <f>A!K21+AA!K27</f>
        <v>0</v>
      </c>
      <c r="L47" s="29">
        <f>K47*100/I11</f>
        <v>0</v>
      </c>
      <c r="M47" s="1">
        <f>A!M21+AA!M27</f>
        <v>0</v>
      </c>
      <c r="N47" s="29">
        <f>M47*100/I11</f>
        <v>0</v>
      </c>
      <c r="O47" s="31">
        <f>(I47*100)/(I11-M47)</f>
        <v>0</v>
      </c>
      <c r="P47" s="31">
        <f>(K47*100)/(I11-M47)</f>
        <v>0</v>
      </c>
    </row>
    <row r="48" spans="1:16" x14ac:dyDescent="0.25">
      <c r="A48" s="9"/>
      <c r="B48" s="97"/>
      <c r="C48" s="33" t="str">
        <f>General!C22</f>
        <v>ALIAS 12</v>
      </c>
      <c r="D48" s="81"/>
      <c r="H48" s="3" t="s">
        <v>29</v>
      </c>
      <c r="I48" s="1">
        <f>A!I22+AA!I28</f>
        <v>0</v>
      </c>
      <c r="J48" s="29">
        <f>I48*100/I11</f>
        <v>0</v>
      </c>
      <c r="K48" s="47">
        <f>A!K22+AA!K28</f>
        <v>0</v>
      </c>
      <c r="L48" s="29">
        <f>K48*100/I11</f>
        <v>0</v>
      </c>
      <c r="M48" s="1">
        <f>A!M22+AA!M28</f>
        <v>0</v>
      </c>
      <c r="N48" s="29">
        <f>M48*100/I11</f>
        <v>0</v>
      </c>
      <c r="O48" s="31">
        <f>(I48*100)/(I11-M48)</f>
        <v>0</v>
      </c>
      <c r="P48" s="31">
        <f>(K48*100)/(I11-M48)</f>
        <v>0</v>
      </c>
    </row>
    <row r="49" spans="1:16" x14ac:dyDescent="0.25">
      <c r="A49" s="9"/>
      <c r="B49" s="97"/>
      <c r="C49" s="33" t="str">
        <f>General!C23</f>
        <v>ALIAS 13</v>
      </c>
      <c r="D49" s="81"/>
      <c r="H49" s="3" t="s">
        <v>30</v>
      </c>
      <c r="I49" s="1">
        <f>A!I23+AA!I29</f>
        <v>0</v>
      </c>
      <c r="J49" s="29">
        <f>I49*100/I11</f>
        <v>0</v>
      </c>
      <c r="K49" s="47">
        <f>A!K23+AA!K29</f>
        <v>0</v>
      </c>
      <c r="L49" s="29">
        <f>K49*100/I11</f>
        <v>0</v>
      </c>
      <c r="M49" s="1">
        <f>A!M23+AA!M29</f>
        <v>0</v>
      </c>
      <c r="N49" s="29">
        <f>M49*100/I11</f>
        <v>0</v>
      </c>
      <c r="O49" s="31">
        <f>(I49*100)/(I11-M49)</f>
        <v>0</v>
      </c>
      <c r="P49" s="31">
        <f>(K49*100)/(I11-M49)</f>
        <v>0</v>
      </c>
    </row>
    <row r="50" spans="1:16" x14ac:dyDescent="0.25">
      <c r="A50" s="9"/>
      <c r="B50" s="97"/>
      <c r="C50" s="33" t="str">
        <f>General!C24</f>
        <v>ALIAS 14</v>
      </c>
      <c r="D50" s="81"/>
      <c r="H50" s="3" t="s">
        <v>31</v>
      </c>
      <c r="I50" s="1">
        <f>A!I24+AA!I30</f>
        <v>0</v>
      </c>
      <c r="J50" s="29">
        <f>I50*100/I11</f>
        <v>0</v>
      </c>
      <c r="K50" s="47">
        <f>A!K24+AA!K30</f>
        <v>0</v>
      </c>
      <c r="L50" s="29">
        <f>K50*100/I11</f>
        <v>0</v>
      </c>
      <c r="M50" s="1">
        <f>A!M24+AA!M30</f>
        <v>0</v>
      </c>
      <c r="N50" s="29">
        <f>M50*100/I11</f>
        <v>0</v>
      </c>
      <c r="O50" s="31">
        <f>(I50*100)/(I11-M50)</f>
        <v>0</v>
      </c>
      <c r="P50" s="31">
        <f>(K50*100)/(I11-M50)</f>
        <v>0</v>
      </c>
    </row>
    <row r="51" spans="1:16" x14ac:dyDescent="0.25">
      <c r="A51" s="10"/>
      <c r="B51" s="98"/>
      <c r="C51" s="33" t="str">
        <f>General!C25</f>
        <v>ALIAS 15</v>
      </c>
      <c r="D51" s="81"/>
      <c r="H51" s="3" t="s">
        <v>32</v>
      </c>
      <c r="I51" s="1">
        <f>A!I25+AA!I31</f>
        <v>0</v>
      </c>
      <c r="J51" s="29">
        <f>I51*100/I11</f>
        <v>0</v>
      </c>
      <c r="K51" s="47">
        <f>A!K25+AA!K31</f>
        <v>0</v>
      </c>
      <c r="L51" s="29">
        <f>K51*100/I11</f>
        <v>0</v>
      </c>
      <c r="M51" s="1">
        <f>A!M25+AA!M31</f>
        <v>0</v>
      </c>
      <c r="N51" s="29">
        <f>M51*100/I11</f>
        <v>0</v>
      </c>
      <c r="O51" s="31">
        <f>(I51*100)/(I11-M51)</f>
        <v>0</v>
      </c>
      <c r="P51" s="31">
        <f>(K51*100)/(I11-M51)</f>
        <v>0</v>
      </c>
    </row>
    <row r="52" spans="1:16" x14ac:dyDescent="0.25">
      <c r="A52" s="99" t="s">
        <v>59</v>
      </c>
      <c r="B52" s="104" t="s">
        <v>56</v>
      </c>
      <c r="E52" s="37" t="s">
        <v>20</v>
      </c>
      <c r="F52" s="85"/>
      <c r="H52" s="3" t="s">
        <v>33</v>
      </c>
      <c r="I52" s="1">
        <f>A!I26+AA!I32</f>
        <v>0</v>
      </c>
      <c r="J52" s="29">
        <f>I52*100/I11</f>
        <v>0</v>
      </c>
      <c r="K52" s="47">
        <f>A!K26+AA!K32</f>
        <v>0</v>
      </c>
      <c r="L52" s="29">
        <f>K52*100/I11</f>
        <v>0</v>
      </c>
      <c r="M52" s="1">
        <f>A!M26+AA!M32</f>
        <v>0</v>
      </c>
      <c r="N52" s="29">
        <f>M52*100/I11</f>
        <v>0</v>
      </c>
      <c r="O52" s="31">
        <f>(I52*100)/(I11-M52)</f>
        <v>0</v>
      </c>
      <c r="P52" s="31">
        <f>(K52*100)/(I11-M52)</f>
        <v>0</v>
      </c>
    </row>
    <row r="53" spans="1:16" x14ac:dyDescent="0.25">
      <c r="A53" s="100"/>
      <c r="B53" s="105"/>
      <c r="C53" s="12" t="str">
        <f>General!C11</f>
        <v>ALIAS 1</v>
      </c>
      <c r="D53" s="83"/>
      <c r="H53" s="3" t="s">
        <v>34</v>
      </c>
      <c r="I53" s="1">
        <f>A!I27+AA!I33</f>
        <v>0</v>
      </c>
      <c r="J53" s="29">
        <f>I53*100/I11</f>
        <v>0</v>
      </c>
      <c r="K53" s="47">
        <f>A!K27+AA!K33</f>
        <v>0</v>
      </c>
      <c r="L53" s="29">
        <f>K53*100/I11</f>
        <v>0</v>
      </c>
      <c r="M53" s="1">
        <f>A!M27+AA!M33</f>
        <v>0</v>
      </c>
      <c r="N53" s="29">
        <f>M53*100/I11</f>
        <v>0</v>
      </c>
      <c r="O53" s="31">
        <f>(I53*100)/(I11-M53)</f>
        <v>0</v>
      </c>
      <c r="P53" s="31">
        <f>(K53*100)/(I11-M53)</f>
        <v>0</v>
      </c>
    </row>
    <row r="54" spans="1:16" x14ac:dyDescent="0.25">
      <c r="A54" s="100"/>
      <c r="B54" s="105"/>
      <c r="C54" s="35" t="str">
        <f>General!C12</f>
        <v>ALIAS 2</v>
      </c>
      <c r="D54" s="83"/>
      <c r="E54" s="49" t="s">
        <v>140</v>
      </c>
      <c r="F54" s="50">
        <f>COUNTIF(D53:D67,Hoja4!A5)</f>
        <v>0</v>
      </c>
    </row>
    <row r="55" spans="1:16" x14ac:dyDescent="0.25">
      <c r="A55" s="100"/>
      <c r="B55" s="105"/>
      <c r="C55" s="35" t="str">
        <f>General!C13</f>
        <v>ALIAS 3</v>
      </c>
      <c r="D55" s="83"/>
      <c r="E55" s="48" t="s">
        <v>139</v>
      </c>
      <c r="F55" s="50">
        <f>COUNTIF(D53:D67,Hoja4!A6)</f>
        <v>0</v>
      </c>
      <c r="H55" s="34" t="s">
        <v>138</v>
      </c>
    </row>
    <row r="56" spans="1:16" x14ac:dyDescent="0.25">
      <c r="A56" s="13"/>
      <c r="B56" s="105"/>
      <c r="C56" s="35" t="str">
        <f>General!C14</f>
        <v>ALIAS 4</v>
      </c>
      <c r="D56" s="83"/>
      <c r="E56" s="48" t="s">
        <v>141</v>
      </c>
      <c r="F56" s="50">
        <f>COUNTIF(D53:D67,Hoja4!A7)</f>
        <v>0</v>
      </c>
    </row>
    <row r="57" spans="1:16" x14ac:dyDescent="0.25">
      <c r="A57" s="13"/>
      <c r="B57" s="105"/>
      <c r="C57" s="35" t="str">
        <f>General!C15</f>
        <v>ALIAS 5</v>
      </c>
      <c r="D57" s="83"/>
    </row>
    <row r="58" spans="1:16" x14ac:dyDescent="0.25">
      <c r="A58" s="13"/>
      <c r="B58" s="105"/>
      <c r="C58" s="35" t="str">
        <f>General!C16</f>
        <v>ALIAS 6</v>
      </c>
      <c r="D58" s="83"/>
    </row>
    <row r="59" spans="1:16" x14ac:dyDescent="0.25">
      <c r="A59" s="13"/>
      <c r="B59" s="105"/>
      <c r="C59" s="35" t="str">
        <f>General!C17</f>
        <v>ALIAS 7</v>
      </c>
      <c r="D59" s="83"/>
    </row>
    <row r="60" spans="1:16" x14ac:dyDescent="0.25">
      <c r="A60" s="13"/>
      <c r="B60" s="105"/>
      <c r="C60" s="35" t="str">
        <f>General!C18</f>
        <v>ALIAS 8</v>
      </c>
      <c r="D60" s="83"/>
    </row>
    <row r="61" spans="1:16" x14ac:dyDescent="0.25">
      <c r="A61" s="13"/>
      <c r="B61" s="105"/>
      <c r="C61" s="35" t="str">
        <f>General!C19</f>
        <v>ALIAS 9</v>
      </c>
      <c r="D61" s="83"/>
    </row>
    <row r="62" spans="1:16" x14ac:dyDescent="0.25">
      <c r="A62" s="13"/>
      <c r="B62" s="105"/>
      <c r="C62" s="35" t="str">
        <f>General!C20</f>
        <v>ALIAS 10</v>
      </c>
      <c r="D62" s="83"/>
    </row>
    <row r="63" spans="1:16" x14ac:dyDescent="0.25">
      <c r="A63" s="13"/>
      <c r="B63" s="105"/>
      <c r="C63" s="35" t="str">
        <f>General!C21</f>
        <v>ALIAS 11</v>
      </c>
      <c r="D63" s="83"/>
    </row>
    <row r="64" spans="1:16" x14ac:dyDescent="0.25">
      <c r="A64" s="13"/>
      <c r="B64" s="105"/>
      <c r="C64" s="35" t="str">
        <f>General!C22</f>
        <v>ALIAS 12</v>
      </c>
      <c r="D64" s="83"/>
    </row>
    <row r="65" spans="1:6" x14ac:dyDescent="0.25">
      <c r="A65" s="13"/>
      <c r="B65" s="105"/>
      <c r="C65" s="35" t="str">
        <f>General!C23</f>
        <v>ALIAS 13</v>
      </c>
      <c r="D65" s="83"/>
    </row>
    <row r="66" spans="1:6" x14ac:dyDescent="0.25">
      <c r="A66" s="13"/>
      <c r="B66" s="105"/>
      <c r="C66" s="35" t="str">
        <f>General!C24</f>
        <v>ALIAS 14</v>
      </c>
      <c r="D66" s="83"/>
    </row>
    <row r="67" spans="1:6" x14ac:dyDescent="0.25">
      <c r="A67" s="14"/>
      <c r="B67" s="106"/>
      <c r="C67" s="35" t="str">
        <f>General!C25</f>
        <v>ALIAS 15</v>
      </c>
      <c r="D67" s="83"/>
    </row>
    <row r="68" spans="1:6" x14ac:dyDescent="0.25">
      <c r="A68" s="94" t="s">
        <v>60</v>
      </c>
      <c r="B68" s="96" t="s">
        <v>56</v>
      </c>
      <c r="E68" s="36" t="s">
        <v>20</v>
      </c>
      <c r="F68" s="84"/>
    </row>
    <row r="69" spans="1:6" x14ac:dyDescent="0.25">
      <c r="A69" s="95"/>
      <c r="B69" s="97"/>
      <c r="C69" s="4" t="str">
        <f>General!C11</f>
        <v>ALIAS 1</v>
      </c>
      <c r="D69" s="81"/>
    </row>
    <row r="70" spans="1:6" x14ac:dyDescent="0.25">
      <c r="A70" s="95"/>
      <c r="B70" s="97"/>
      <c r="C70" s="33" t="str">
        <f>General!C12</f>
        <v>ALIAS 2</v>
      </c>
      <c r="D70" s="81"/>
      <c r="E70" s="49" t="s">
        <v>140</v>
      </c>
      <c r="F70" s="50">
        <f>COUNTIF(D69:D83,Hoja4!A5)</f>
        <v>0</v>
      </c>
    </row>
    <row r="71" spans="1:6" x14ac:dyDescent="0.25">
      <c r="A71" s="95"/>
      <c r="B71" s="97"/>
      <c r="C71" s="33" t="str">
        <f>General!C13</f>
        <v>ALIAS 3</v>
      </c>
      <c r="D71" s="81"/>
      <c r="E71" s="48" t="s">
        <v>139</v>
      </c>
      <c r="F71" s="50">
        <f>COUNTIF(D69:D83,Hoja4!A6)</f>
        <v>0</v>
      </c>
    </row>
    <row r="72" spans="1:6" x14ac:dyDescent="0.25">
      <c r="A72" s="9"/>
      <c r="B72" s="97"/>
      <c r="C72" s="33" t="str">
        <f>General!C14</f>
        <v>ALIAS 4</v>
      </c>
      <c r="D72" s="81"/>
      <c r="E72" s="48" t="s">
        <v>141</v>
      </c>
      <c r="F72" s="50">
        <f>COUNTIF(D69:D83,Hoja4!A7)</f>
        <v>0</v>
      </c>
    </row>
    <row r="73" spans="1:6" x14ac:dyDescent="0.25">
      <c r="A73" s="9"/>
      <c r="B73" s="97"/>
      <c r="C73" s="33" t="str">
        <f>General!C15</f>
        <v>ALIAS 5</v>
      </c>
      <c r="D73" s="81"/>
    </row>
    <row r="74" spans="1:6" x14ac:dyDescent="0.25">
      <c r="A74" s="9"/>
      <c r="B74" s="97"/>
      <c r="C74" s="33" t="str">
        <f>General!C16</f>
        <v>ALIAS 6</v>
      </c>
      <c r="D74" s="81"/>
    </row>
    <row r="75" spans="1:6" x14ac:dyDescent="0.25">
      <c r="A75" s="9"/>
      <c r="B75" s="97"/>
      <c r="C75" s="33" t="str">
        <f>General!C17</f>
        <v>ALIAS 7</v>
      </c>
      <c r="D75" s="81"/>
    </row>
    <row r="76" spans="1:6" x14ac:dyDescent="0.25">
      <c r="A76" s="9"/>
      <c r="B76" s="97"/>
      <c r="C76" s="33" t="str">
        <f>General!C18</f>
        <v>ALIAS 8</v>
      </c>
      <c r="D76" s="81"/>
    </row>
    <row r="77" spans="1:6" x14ac:dyDescent="0.25">
      <c r="A77" s="9"/>
      <c r="B77" s="97"/>
      <c r="C77" s="33" t="str">
        <f>General!C19</f>
        <v>ALIAS 9</v>
      </c>
      <c r="D77" s="81"/>
    </row>
    <row r="78" spans="1:6" x14ac:dyDescent="0.25">
      <c r="A78" s="9"/>
      <c r="B78" s="97"/>
      <c r="C78" s="33" t="str">
        <f>General!C20</f>
        <v>ALIAS 10</v>
      </c>
      <c r="D78" s="81"/>
    </row>
    <row r="79" spans="1:6" x14ac:dyDescent="0.25">
      <c r="A79" s="9"/>
      <c r="B79" s="97"/>
      <c r="C79" s="33" t="str">
        <f>General!C21</f>
        <v>ALIAS 11</v>
      </c>
      <c r="D79" s="81"/>
    </row>
    <row r="80" spans="1:6" x14ac:dyDescent="0.25">
      <c r="A80" s="9"/>
      <c r="B80" s="97"/>
      <c r="C80" s="33" t="str">
        <f>General!C22</f>
        <v>ALIAS 12</v>
      </c>
      <c r="D80" s="81"/>
    </row>
    <row r="81" spans="1:8" x14ac:dyDescent="0.25">
      <c r="A81" s="9"/>
      <c r="B81" s="97"/>
      <c r="C81" s="33" t="str">
        <f>General!C23</f>
        <v>ALIAS 13</v>
      </c>
      <c r="D81" s="81"/>
    </row>
    <row r="82" spans="1:8" x14ac:dyDescent="0.25">
      <c r="A82" s="9"/>
      <c r="B82" s="97"/>
      <c r="C82" s="33" t="str">
        <f>General!C24</f>
        <v>ALIAS 14</v>
      </c>
      <c r="D82" s="81"/>
    </row>
    <row r="83" spans="1:8" x14ac:dyDescent="0.25">
      <c r="A83" s="10"/>
      <c r="B83" s="98"/>
      <c r="C83" s="33" t="str">
        <f>General!C25</f>
        <v>ALIAS 15</v>
      </c>
      <c r="D83" s="81"/>
    </row>
    <row r="84" spans="1:8" x14ac:dyDescent="0.25">
      <c r="A84" s="99" t="s">
        <v>61</v>
      </c>
      <c r="B84" s="104" t="s">
        <v>56</v>
      </c>
      <c r="E84" s="37" t="s">
        <v>20</v>
      </c>
      <c r="F84" s="85"/>
    </row>
    <row r="85" spans="1:8" x14ac:dyDescent="0.25">
      <c r="A85" s="100"/>
      <c r="B85" s="105"/>
      <c r="C85" s="12" t="str">
        <f>General!C11</f>
        <v>ALIAS 1</v>
      </c>
      <c r="D85" s="83"/>
    </row>
    <row r="86" spans="1:8" x14ac:dyDescent="0.25">
      <c r="A86" s="100"/>
      <c r="B86" s="105"/>
      <c r="C86" s="35" t="str">
        <f>General!C12</f>
        <v>ALIAS 2</v>
      </c>
      <c r="D86" s="83"/>
      <c r="E86" s="49" t="s">
        <v>140</v>
      </c>
      <c r="F86" s="50">
        <f>COUNTIF(D85:D99,Hoja4!A5)</f>
        <v>0</v>
      </c>
    </row>
    <row r="87" spans="1:8" x14ac:dyDescent="0.25">
      <c r="A87" s="100"/>
      <c r="B87" s="105"/>
      <c r="C87" s="35" t="str">
        <f>General!C13</f>
        <v>ALIAS 3</v>
      </c>
      <c r="D87" s="83"/>
      <c r="E87" s="48" t="s">
        <v>139</v>
      </c>
      <c r="F87" s="50">
        <f>COUNTIF(D85:D99,Hoja4!A6)</f>
        <v>0</v>
      </c>
    </row>
    <row r="88" spans="1:8" x14ac:dyDescent="0.25">
      <c r="A88" s="13"/>
      <c r="B88" s="105"/>
      <c r="C88" s="35" t="str">
        <f>General!C14</f>
        <v>ALIAS 4</v>
      </c>
      <c r="D88" s="83"/>
      <c r="E88" s="48" t="s">
        <v>141</v>
      </c>
      <c r="F88" s="50">
        <f>COUNTIF(D85:D99,Hoja4!A7)</f>
        <v>0</v>
      </c>
    </row>
    <row r="89" spans="1:8" x14ac:dyDescent="0.25">
      <c r="A89" s="13"/>
      <c r="B89" s="105"/>
      <c r="C89" s="35" t="str">
        <f>General!C15</f>
        <v>ALIAS 5</v>
      </c>
      <c r="D89" s="83"/>
      <c r="H89" s="32" t="s">
        <v>119</v>
      </c>
    </row>
    <row r="90" spans="1:8" x14ac:dyDescent="0.25">
      <c r="A90" s="13"/>
      <c r="B90" s="105"/>
      <c r="C90" s="35" t="str">
        <f>General!C16</f>
        <v>ALIAS 6</v>
      </c>
      <c r="D90" s="83"/>
    </row>
    <row r="91" spans="1:8" x14ac:dyDescent="0.25">
      <c r="A91" s="13"/>
      <c r="B91" s="105"/>
      <c r="C91" s="35" t="str">
        <f>General!C17</f>
        <v>ALIAS 7</v>
      </c>
      <c r="D91" s="83"/>
    </row>
    <row r="92" spans="1:8" x14ac:dyDescent="0.25">
      <c r="A92" s="13"/>
      <c r="B92" s="105"/>
      <c r="C92" s="35" t="str">
        <f>General!C18</f>
        <v>ALIAS 8</v>
      </c>
      <c r="D92" s="83"/>
    </row>
    <row r="93" spans="1:8" x14ac:dyDescent="0.25">
      <c r="A93" s="13"/>
      <c r="B93" s="105"/>
      <c r="C93" s="35" t="str">
        <f>General!C19</f>
        <v>ALIAS 9</v>
      </c>
      <c r="D93" s="83"/>
    </row>
    <row r="94" spans="1:8" x14ac:dyDescent="0.25">
      <c r="A94" s="13"/>
      <c r="B94" s="105"/>
      <c r="C94" s="35" t="str">
        <f>General!C20</f>
        <v>ALIAS 10</v>
      </c>
      <c r="D94" s="83"/>
    </row>
    <row r="95" spans="1:8" x14ac:dyDescent="0.25">
      <c r="A95" s="13"/>
      <c r="B95" s="105"/>
      <c r="C95" s="35" t="str">
        <f>General!C21</f>
        <v>ALIAS 11</v>
      </c>
      <c r="D95" s="83"/>
    </row>
    <row r="96" spans="1:8" x14ac:dyDescent="0.25">
      <c r="A96" s="13"/>
      <c r="B96" s="105"/>
      <c r="C96" s="35" t="str">
        <f>General!C22</f>
        <v>ALIAS 12</v>
      </c>
      <c r="D96" s="83"/>
    </row>
    <row r="97" spans="1:6" x14ac:dyDescent="0.25">
      <c r="A97" s="13"/>
      <c r="B97" s="105"/>
      <c r="C97" s="35" t="str">
        <f>General!C23</f>
        <v>ALIAS 13</v>
      </c>
      <c r="D97" s="83"/>
    </row>
    <row r="98" spans="1:6" x14ac:dyDescent="0.25">
      <c r="A98" s="13"/>
      <c r="B98" s="105"/>
      <c r="C98" s="35" t="str">
        <f>General!C24</f>
        <v>ALIAS 14</v>
      </c>
      <c r="D98" s="83"/>
    </row>
    <row r="99" spans="1:6" x14ac:dyDescent="0.25">
      <c r="A99" s="14"/>
      <c r="B99" s="106"/>
      <c r="C99" s="35" t="str">
        <f>General!C25</f>
        <v>ALIAS 15</v>
      </c>
      <c r="D99" s="83"/>
    </row>
    <row r="100" spans="1:6" x14ac:dyDescent="0.25">
      <c r="A100" s="94" t="s">
        <v>62</v>
      </c>
      <c r="B100" s="96" t="s">
        <v>56</v>
      </c>
      <c r="E100" s="36" t="s">
        <v>20</v>
      </c>
      <c r="F100" s="84"/>
    </row>
    <row r="101" spans="1:6" x14ac:dyDescent="0.25">
      <c r="A101" s="95"/>
      <c r="B101" s="97"/>
      <c r="C101" s="4" t="str">
        <f>General!C11</f>
        <v>ALIAS 1</v>
      </c>
      <c r="D101" s="81"/>
    </row>
    <row r="102" spans="1:6" x14ac:dyDescent="0.25">
      <c r="A102" s="95"/>
      <c r="B102" s="97"/>
      <c r="C102" s="33" t="str">
        <f>General!C12</f>
        <v>ALIAS 2</v>
      </c>
      <c r="D102" s="81"/>
      <c r="E102" s="49" t="s">
        <v>140</v>
      </c>
      <c r="F102" s="50">
        <f>COUNTIF(D101:D115,Hoja4!A5)</f>
        <v>0</v>
      </c>
    </row>
    <row r="103" spans="1:6" x14ac:dyDescent="0.25">
      <c r="A103" s="95"/>
      <c r="B103" s="97"/>
      <c r="C103" s="33" t="str">
        <f>General!C13</f>
        <v>ALIAS 3</v>
      </c>
      <c r="D103" s="81"/>
      <c r="E103" s="48" t="s">
        <v>139</v>
      </c>
      <c r="F103" s="50">
        <f>COUNTIF(D101:D115,Hoja4!A6)</f>
        <v>0</v>
      </c>
    </row>
    <row r="104" spans="1:6" x14ac:dyDescent="0.25">
      <c r="A104" s="9"/>
      <c r="B104" s="97"/>
      <c r="C104" s="33" t="str">
        <f>General!C14</f>
        <v>ALIAS 4</v>
      </c>
      <c r="D104" s="81"/>
      <c r="E104" s="48" t="s">
        <v>141</v>
      </c>
      <c r="F104" s="50">
        <f>COUNTIF(D101:D115,Hoja4!A7)</f>
        <v>0</v>
      </c>
    </row>
    <row r="105" spans="1:6" x14ac:dyDescent="0.25">
      <c r="A105" s="9"/>
      <c r="B105" s="97"/>
      <c r="C105" s="33" t="str">
        <f>General!C15</f>
        <v>ALIAS 5</v>
      </c>
      <c r="D105" s="81"/>
    </row>
    <row r="106" spans="1:6" x14ac:dyDescent="0.25">
      <c r="A106" s="9"/>
      <c r="B106" s="97"/>
      <c r="C106" s="33" t="str">
        <f>General!C16</f>
        <v>ALIAS 6</v>
      </c>
      <c r="D106" s="81"/>
    </row>
    <row r="107" spans="1:6" x14ac:dyDescent="0.25">
      <c r="A107" s="9"/>
      <c r="B107" s="97"/>
      <c r="C107" s="33" t="str">
        <f>General!C17</f>
        <v>ALIAS 7</v>
      </c>
      <c r="D107" s="81"/>
    </row>
    <row r="108" spans="1:6" x14ac:dyDescent="0.25">
      <c r="A108" s="9"/>
      <c r="B108" s="97"/>
      <c r="C108" s="33" t="str">
        <f>General!C18</f>
        <v>ALIAS 8</v>
      </c>
      <c r="D108" s="81"/>
    </row>
    <row r="109" spans="1:6" x14ac:dyDescent="0.25">
      <c r="A109" s="9"/>
      <c r="B109" s="97"/>
      <c r="C109" s="33" t="str">
        <f>General!C19</f>
        <v>ALIAS 9</v>
      </c>
      <c r="D109" s="81"/>
    </row>
    <row r="110" spans="1:6" x14ac:dyDescent="0.25">
      <c r="A110" s="9"/>
      <c r="B110" s="97"/>
      <c r="C110" s="33" t="str">
        <f>General!C20</f>
        <v>ALIAS 10</v>
      </c>
      <c r="D110" s="81"/>
    </row>
    <row r="111" spans="1:6" x14ac:dyDescent="0.25">
      <c r="A111" s="9"/>
      <c r="B111" s="97"/>
      <c r="C111" s="33" t="str">
        <f>General!C21</f>
        <v>ALIAS 11</v>
      </c>
      <c r="D111" s="81"/>
    </row>
    <row r="112" spans="1:6" x14ac:dyDescent="0.25">
      <c r="A112" s="9"/>
      <c r="B112" s="97"/>
      <c r="C112" s="33" t="str">
        <f>General!C22</f>
        <v>ALIAS 12</v>
      </c>
      <c r="D112" s="81"/>
    </row>
    <row r="113" spans="1:6" x14ac:dyDescent="0.25">
      <c r="A113" s="9"/>
      <c r="B113" s="97"/>
      <c r="C113" s="33" t="str">
        <f>General!C23</f>
        <v>ALIAS 13</v>
      </c>
      <c r="D113" s="81"/>
    </row>
    <row r="114" spans="1:6" x14ac:dyDescent="0.25">
      <c r="A114" s="9"/>
      <c r="B114" s="97"/>
      <c r="C114" s="33" t="str">
        <f>General!C24</f>
        <v>ALIAS 14</v>
      </c>
      <c r="D114" s="81"/>
    </row>
    <row r="115" spans="1:6" x14ac:dyDescent="0.25">
      <c r="A115" s="10"/>
      <c r="B115" s="98"/>
      <c r="C115" s="33" t="str">
        <f>General!C25</f>
        <v>ALIAS 15</v>
      </c>
      <c r="D115" s="81"/>
    </row>
    <row r="116" spans="1:6" x14ac:dyDescent="0.25">
      <c r="A116" s="99" t="s">
        <v>63</v>
      </c>
      <c r="B116" s="104" t="s">
        <v>56</v>
      </c>
      <c r="E116" s="37" t="s">
        <v>20</v>
      </c>
      <c r="F116" s="85"/>
    </row>
    <row r="117" spans="1:6" x14ac:dyDescent="0.25">
      <c r="A117" s="100"/>
      <c r="B117" s="105"/>
      <c r="C117" s="12" t="str">
        <f>General!C11</f>
        <v>ALIAS 1</v>
      </c>
      <c r="D117" s="83"/>
    </row>
    <row r="118" spans="1:6" x14ac:dyDescent="0.25">
      <c r="A118" s="100"/>
      <c r="B118" s="105"/>
      <c r="C118" s="35" t="str">
        <f>General!C12</f>
        <v>ALIAS 2</v>
      </c>
      <c r="D118" s="83"/>
      <c r="E118" s="49" t="s">
        <v>140</v>
      </c>
      <c r="F118" s="50">
        <f>COUNTIF(D117:D131,Hoja4!A5)</f>
        <v>0</v>
      </c>
    </row>
    <row r="119" spans="1:6" x14ac:dyDescent="0.25">
      <c r="A119" s="100"/>
      <c r="B119" s="105"/>
      <c r="C119" s="35" t="str">
        <f>General!C13</f>
        <v>ALIAS 3</v>
      </c>
      <c r="D119" s="83"/>
      <c r="E119" s="48" t="s">
        <v>139</v>
      </c>
      <c r="F119" s="50">
        <f>COUNTIF(D117:D131,Hoja4!A6)</f>
        <v>0</v>
      </c>
    </row>
    <row r="120" spans="1:6" x14ac:dyDescent="0.25">
      <c r="A120" s="13"/>
      <c r="B120" s="105"/>
      <c r="C120" s="35" t="str">
        <f>General!C14</f>
        <v>ALIAS 4</v>
      </c>
      <c r="D120" s="83"/>
      <c r="E120" s="48" t="s">
        <v>141</v>
      </c>
      <c r="F120" s="50">
        <f>COUNTIF(D117:D131,Hoja4!A7)</f>
        <v>0</v>
      </c>
    </row>
    <row r="121" spans="1:6" x14ac:dyDescent="0.25">
      <c r="A121" s="13"/>
      <c r="B121" s="105"/>
      <c r="C121" s="35" t="str">
        <f>General!C15</f>
        <v>ALIAS 5</v>
      </c>
      <c r="D121" s="83"/>
    </row>
    <row r="122" spans="1:6" x14ac:dyDescent="0.25">
      <c r="A122" s="13"/>
      <c r="B122" s="105"/>
      <c r="C122" s="35" t="str">
        <f>General!C16</f>
        <v>ALIAS 6</v>
      </c>
      <c r="D122" s="83"/>
    </row>
    <row r="123" spans="1:6" x14ac:dyDescent="0.25">
      <c r="A123" s="13"/>
      <c r="B123" s="105"/>
      <c r="C123" s="35" t="str">
        <f>General!C17</f>
        <v>ALIAS 7</v>
      </c>
      <c r="D123" s="83"/>
    </row>
    <row r="124" spans="1:6" x14ac:dyDescent="0.25">
      <c r="A124" s="13"/>
      <c r="B124" s="105"/>
      <c r="C124" s="35" t="str">
        <f>General!C18</f>
        <v>ALIAS 8</v>
      </c>
      <c r="D124" s="83"/>
    </row>
    <row r="125" spans="1:6" x14ac:dyDescent="0.25">
      <c r="A125" s="13"/>
      <c r="B125" s="105"/>
      <c r="C125" s="35" t="str">
        <f>General!C19</f>
        <v>ALIAS 9</v>
      </c>
      <c r="D125" s="83"/>
    </row>
    <row r="126" spans="1:6" x14ac:dyDescent="0.25">
      <c r="A126" s="13"/>
      <c r="B126" s="105"/>
      <c r="C126" s="35" t="str">
        <f>General!C20</f>
        <v>ALIAS 10</v>
      </c>
      <c r="D126" s="83"/>
    </row>
    <row r="127" spans="1:6" x14ac:dyDescent="0.25">
      <c r="A127" s="13"/>
      <c r="B127" s="105"/>
      <c r="C127" s="35" t="str">
        <f>General!C21</f>
        <v>ALIAS 11</v>
      </c>
      <c r="D127" s="83"/>
    </row>
    <row r="128" spans="1:6" x14ac:dyDescent="0.25">
      <c r="A128" s="13"/>
      <c r="B128" s="105"/>
      <c r="C128" s="35" t="str">
        <f>General!C22</f>
        <v>ALIAS 12</v>
      </c>
      <c r="D128" s="83"/>
    </row>
    <row r="129" spans="1:6" x14ac:dyDescent="0.25">
      <c r="A129" s="13"/>
      <c r="B129" s="105"/>
      <c r="C129" s="35" t="str">
        <f>General!C23</f>
        <v>ALIAS 13</v>
      </c>
      <c r="D129" s="83"/>
    </row>
    <row r="130" spans="1:6" x14ac:dyDescent="0.25">
      <c r="A130" s="13"/>
      <c r="B130" s="105"/>
      <c r="C130" s="35" t="str">
        <f>General!C24</f>
        <v>ALIAS 14</v>
      </c>
      <c r="D130" s="83"/>
    </row>
    <row r="131" spans="1:6" x14ac:dyDescent="0.25">
      <c r="A131" s="14"/>
      <c r="B131" s="106"/>
      <c r="C131" s="35" t="str">
        <f>General!C25</f>
        <v>ALIAS 15</v>
      </c>
      <c r="D131" s="83"/>
    </row>
    <row r="132" spans="1:6" x14ac:dyDescent="0.25">
      <c r="A132" s="94" t="s">
        <v>69</v>
      </c>
      <c r="B132" s="96" t="s">
        <v>56</v>
      </c>
      <c r="E132" s="36" t="s">
        <v>20</v>
      </c>
      <c r="F132" s="84"/>
    </row>
    <row r="133" spans="1:6" x14ac:dyDescent="0.25">
      <c r="A133" s="95"/>
      <c r="B133" s="97"/>
      <c r="C133" s="4" t="str">
        <f>General!C11</f>
        <v>ALIAS 1</v>
      </c>
      <c r="D133" s="81"/>
    </row>
    <row r="134" spans="1:6" x14ac:dyDescent="0.25">
      <c r="A134" s="95"/>
      <c r="B134" s="97"/>
      <c r="C134" s="33" t="str">
        <f>General!C12</f>
        <v>ALIAS 2</v>
      </c>
      <c r="D134" s="81"/>
      <c r="E134" s="49" t="s">
        <v>140</v>
      </c>
      <c r="F134" s="50">
        <f>COUNTIF(D133:D147,Hoja4!A5)</f>
        <v>0</v>
      </c>
    </row>
    <row r="135" spans="1:6" x14ac:dyDescent="0.25">
      <c r="A135" s="95"/>
      <c r="B135" s="97"/>
      <c r="C135" s="33" t="str">
        <f>General!C13</f>
        <v>ALIAS 3</v>
      </c>
      <c r="D135" s="81"/>
      <c r="E135" s="48" t="s">
        <v>139</v>
      </c>
      <c r="F135" s="50">
        <f>COUNTIF(D133:D147,Hoja4!A6)</f>
        <v>0</v>
      </c>
    </row>
    <row r="136" spans="1:6" x14ac:dyDescent="0.25">
      <c r="A136" s="9"/>
      <c r="B136" s="97"/>
      <c r="C136" s="33" t="str">
        <f>General!C14</f>
        <v>ALIAS 4</v>
      </c>
      <c r="D136" s="81"/>
      <c r="E136" s="48" t="s">
        <v>141</v>
      </c>
      <c r="F136" s="50">
        <f>COUNTIF(D133:D147,Hoja4!A7)</f>
        <v>0</v>
      </c>
    </row>
    <row r="137" spans="1:6" x14ac:dyDescent="0.25">
      <c r="A137" s="9"/>
      <c r="B137" s="97"/>
      <c r="C137" s="33" t="str">
        <f>General!C15</f>
        <v>ALIAS 5</v>
      </c>
      <c r="D137" s="81"/>
    </row>
    <row r="138" spans="1:6" x14ac:dyDescent="0.25">
      <c r="A138" s="9"/>
      <c r="B138" s="97"/>
      <c r="C138" s="33" t="str">
        <f>General!C16</f>
        <v>ALIAS 6</v>
      </c>
      <c r="D138" s="81"/>
    </row>
    <row r="139" spans="1:6" x14ac:dyDescent="0.25">
      <c r="A139" s="9"/>
      <c r="B139" s="97"/>
      <c r="C139" s="33" t="str">
        <f>General!C17</f>
        <v>ALIAS 7</v>
      </c>
      <c r="D139" s="81"/>
    </row>
    <row r="140" spans="1:6" x14ac:dyDescent="0.25">
      <c r="A140" s="9"/>
      <c r="B140" s="97"/>
      <c r="C140" s="33" t="str">
        <f>General!C18</f>
        <v>ALIAS 8</v>
      </c>
      <c r="D140" s="81"/>
    </row>
    <row r="141" spans="1:6" x14ac:dyDescent="0.25">
      <c r="A141" s="9"/>
      <c r="B141" s="97"/>
      <c r="C141" s="33" t="str">
        <f>General!C19</f>
        <v>ALIAS 9</v>
      </c>
      <c r="D141" s="81"/>
    </row>
    <row r="142" spans="1:6" x14ac:dyDescent="0.25">
      <c r="A142" s="9"/>
      <c r="B142" s="97"/>
      <c r="C142" s="33" t="str">
        <f>General!C20</f>
        <v>ALIAS 10</v>
      </c>
      <c r="D142" s="81"/>
    </row>
    <row r="143" spans="1:6" x14ac:dyDescent="0.25">
      <c r="A143" s="9"/>
      <c r="B143" s="97"/>
      <c r="C143" s="33" t="str">
        <f>General!C21</f>
        <v>ALIAS 11</v>
      </c>
      <c r="D143" s="81"/>
    </row>
    <row r="144" spans="1:6" x14ac:dyDescent="0.25">
      <c r="A144" s="9"/>
      <c r="B144" s="97"/>
      <c r="C144" s="33" t="str">
        <f>General!C22</f>
        <v>ALIAS 12</v>
      </c>
      <c r="D144" s="81"/>
    </row>
    <row r="145" spans="1:6" x14ac:dyDescent="0.25">
      <c r="A145" s="9"/>
      <c r="B145" s="97"/>
      <c r="C145" s="33" t="str">
        <f>General!C23</f>
        <v>ALIAS 13</v>
      </c>
      <c r="D145" s="81"/>
    </row>
    <row r="146" spans="1:6" x14ac:dyDescent="0.25">
      <c r="A146" s="9"/>
      <c r="B146" s="97"/>
      <c r="C146" s="33" t="str">
        <f>General!C24</f>
        <v>ALIAS 14</v>
      </c>
      <c r="D146" s="81"/>
    </row>
    <row r="147" spans="1:6" x14ac:dyDescent="0.25">
      <c r="A147" s="10"/>
      <c r="B147" s="98"/>
      <c r="C147" s="33" t="str">
        <f>General!C25</f>
        <v>ALIAS 15</v>
      </c>
      <c r="D147" s="81"/>
    </row>
    <row r="148" spans="1:6" x14ac:dyDescent="0.25">
      <c r="A148" s="99" t="s">
        <v>70</v>
      </c>
      <c r="B148" s="104" t="s">
        <v>56</v>
      </c>
      <c r="E148" s="37" t="s">
        <v>20</v>
      </c>
      <c r="F148" s="85"/>
    </row>
    <row r="149" spans="1:6" x14ac:dyDescent="0.25">
      <c r="A149" s="100"/>
      <c r="B149" s="105"/>
      <c r="C149" s="12" t="str">
        <f>General!C11</f>
        <v>ALIAS 1</v>
      </c>
      <c r="D149" s="83"/>
    </row>
    <row r="150" spans="1:6" x14ac:dyDescent="0.25">
      <c r="A150" s="100"/>
      <c r="B150" s="105"/>
      <c r="C150" s="35" t="str">
        <f>General!C12</f>
        <v>ALIAS 2</v>
      </c>
      <c r="D150" s="83"/>
      <c r="E150" s="49" t="s">
        <v>140</v>
      </c>
      <c r="F150" s="50">
        <f>COUNTIF(D149:D163,Hoja4!A5)</f>
        <v>0</v>
      </c>
    </row>
    <row r="151" spans="1:6" x14ac:dyDescent="0.25">
      <c r="A151" s="100"/>
      <c r="B151" s="105"/>
      <c r="C151" s="35" t="str">
        <f>General!C13</f>
        <v>ALIAS 3</v>
      </c>
      <c r="D151" s="83"/>
      <c r="E151" s="48" t="s">
        <v>139</v>
      </c>
      <c r="F151" s="50">
        <f>COUNTIF(D149:D163,Hoja4!A6)</f>
        <v>0</v>
      </c>
    </row>
    <row r="152" spans="1:6" x14ac:dyDescent="0.25">
      <c r="A152" s="13"/>
      <c r="B152" s="105"/>
      <c r="C152" s="35" t="str">
        <f>General!C14</f>
        <v>ALIAS 4</v>
      </c>
      <c r="D152" s="83"/>
      <c r="E152" s="48" t="s">
        <v>141</v>
      </c>
      <c r="F152" s="50">
        <f>COUNTIF(D149:D163,Hoja4!A7)</f>
        <v>0</v>
      </c>
    </row>
    <row r="153" spans="1:6" x14ac:dyDescent="0.25">
      <c r="A153" s="13"/>
      <c r="B153" s="105"/>
      <c r="C153" s="35" t="str">
        <f>General!C15</f>
        <v>ALIAS 5</v>
      </c>
      <c r="D153" s="83"/>
    </row>
    <row r="154" spans="1:6" x14ac:dyDescent="0.25">
      <c r="A154" s="13"/>
      <c r="B154" s="105"/>
      <c r="C154" s="35" t="str">
        <f>General!C16</f>
        <v>ALIAS 6</v>
      </c>
      <c r="D154" s="83"/>
    </row>
    <row r="155" spans="1:6" x14ac:dyDescent="0.25">
      <c r="A155" s="13"/>
      <c r="B155" s="105"/>
      <c r="C155" s="35" t="str">
        <f>General!C17</f>
        <v>ALIAS 7</v>
      </c>
      <c r="D155" s="83"/>
    </row>
    <row r="156" spans="1:6" x14ac:dyDescent="0.25">
      <c r="A156" s="13"/>
      <c r="B156" s="105"/>
      <c r="C156" s="35" t="str">
        <f>General!C18</f>
        <v>ALIAS 8</v>
      </c>
      <c r="D156" s="83"/>
    </row>
    <row r="157" spans="1:6" x14ac:dyDescent="0.25">
      <c r="A157" s="13"/>
      <c r="B157" s="105"/>
      <c r="C157" s="35" t="str">
        <f>General!C19</f>
        <v>ALIAS 9</v>
      </c>
      <c r="D157" s="83"/>
    </row>
    <row r="158" spans="1:6" x14ac:dyDescent="0.25">
      <c r="A158" s="13"/>
      <c r="B158" s="105"/>
      <c r="C158" s="35" t="str">
        <f>General!C20</f>
        <v>ALIAS 10</v>
      </c>
      <c r="D158" s="83"/>
    </row>
    <row r="159" spans="1:6" x14ac:dyDescent="0.25">
      <c r="A159" s="13"/>
      <c r="B159" s="105"/>
      <c r="C159" s="35" t="str">
        <f>General!C21</f>
        <v>ALIAS 11</v>
      </c>
      <c r="D159" s="83"/>
    </row>
    <row r="160" spans="1:6" x14ac:dyDescent="0.25">
      <c r="A160" s="13"/>
      <c r="B160" s="105"/>
      <c r="C160" s="35" t="str">
        <f>General!C22</f>
        <v>ALIAS 12</v>
      </c>
      <c r="D160" s="83"/>
    </row>
    <row r="161" spans="1:6" x14ac:dyDescent="0.25">
      <c r="A161" s="13"/>
      <c r="B161" s="105"/>
      <c r="C161" s="35" t="str">
        <f>General!C23</f>
        <v>ALIAS 13</v>
      </c>
      <c r="D161" s="83"/>
    </row>
    <row r="162" spans="1:6" x14ac:dyDescent="0.25">
      <c r="A162" s="13"/>
      <c r="B162" s="105"/>
      <c r="C162" s="35" t="str">
        <f>General!C24</f>
        <v>ALIAS 14</v>
      </c>
      <c r="D162" s="83"/>
    </row>
    <row r="163" spans="1:6" x14ac:dyDescent="0.25">
      <c r="A163" s="14"/>
      <c r="B163" s="106"/>
      <c r="C163" s="35" t="str">
        <f>General!C25</f>
        <v>ALIAS 15</v>
      </c>
      <c r="D163" s="83"/>
    </row>
    <row r="164" spans="1:6" x14ac:dyDescent="0.25">
      <c r="A164" s="94" t="s">
        <v>72</v>
      </c>
      <c r="B164" s="96" t="s">
        <v>71</v>
      </c>
      <c r="E164" s="36" t="s">
        <v>20</v>
      </c>
      <c r="F164" s="84"/>
    </row>
    <row r="165" spans="1:6" x14ac:dyDescent="0.25">
      <c r="A165" s="95"/>
      <c r="B165" s="97"/>
      <c r="C165" s="4" t="str">
        <f>General!C11</f>
        <v>ALIAS 1</v>
      </c>
      <c r="D165" s="81"/>
    </row>
    <row r="166" spans="1:6" x14ac:dyDescent="0.25">
      <c r="A166" s="95"/>
      <c r="B166" s="97"/>
      <c r="C166" s="33" t="str">
        <f>General!C12</f>
        <v>ALIAS 2</v>
      </c>
      <c r="D166" s="81"/>
      <c r="E166" s="49" t="s">
        <v>140</v>
      </c>
      <c r="F166" s="50">
        <f>COUNTIF(D165:D179,Hoja4!A5)</f>
        <v>0</v>
      </c>
    </row>
    <row r="167" spans="1:6" x14ac:dyDescent="0.25">
      <c r="A167" s="95"/>
      <c r="B167" s="97"/>
      <c r="C167" s="33" t="str">
        <f>General!C13</f>
        <v>ALIAS 3</v>
      </c>
      <c r="D167" s="81"/>
      <c r="E167" s="48" t="s">
        <v>139</v>
      </c>
      <c r="F167" s="50">
        <f>COUNTIF(D165:D179,Hoja4!A6)</f>
        <v>0</v>
      </c>
    </row>
    <row r="168" spans="1:6" x14ac:dyDescent="0.25">
      <c r="A168" s="9"/>
      <c r="B168" s="97"/>
      <c r="C168" s="33" t="str">
        <f>General!C14</f>
        <v>ALIAS 4</v>
      </c>
      <c r="D168" s="81"/>
      <c r="E168" s="48" t="s">
        <v>141</v>
      </c>
      <c r="F168" s="50">
        <f>COUNTIF(D165:D179,Hoja4!A7)</f>
        <v>0</v>
      </c>
    </row>
    <row r="169" spans="1:6" x14ac:dyDescent="0.25">
      <c r="A169" s="9"/>
      <c r="B169" s="97"/>
      <c r="C169" s="33" t="str">
        <f>General!C15</f>
        <v>ALIAS 5</v>
      </c>
      <c r="D169" s="81"/>
    </row>
    <row r="170" spans="1:6" x14ac:dyDescent="0.25">
      <c r="A170" s="9"/>
      <c r="B170" s="97"/>
      <c r="C170" s="33" t="str">
        <f>General!C16</f>
        <v>ALIAS 6</v>
      </c>
      <c r="D170" s="81"/>
    </row>
    <row r="171" spans="1:6" x14ac:dyDescent="0.25">
      <c r="A171" s="9"/>
      <c r="B171" s="97"/>
      <c r="C171" s="33" t="str">
        <f>General!C17</f>
        <v>ALIAS 7</v>
      </c>
      <c r="D171" s="81"/>
    </row>
    <row r="172" spans="1:6" x14ac:dyDescent="0.25">
      <c r="A172" s="9"/>
      <c r="B172" s="97"/>
      <c r="C172" s="33" t="str">
        <f>General!C18</f>
        <v>ALIAS 8</v>
      </c>
      <c r="D172" s="81"/>
    </row>
    <row r="173" spans="1:6" x14ac:dyDescent="0.25">
      <c r="A173" s="9"/>
      <c r="B173" s="97"/>
      <c r="C173" s="33" t="str">
        <f>General!C19</f>
        <v>ALIAS 9</v>
      </c>
      <c r="D173" s="81"/>
    </row>
    <row r="174" spans="1:6" x14ac:dyDescent="0.25">
      <c r="A174" s="9"/>
      <c r="B174" s="97"/>
      <c r="C174" s="33" t="str">
        <f>General!C20</f>
        <v>ALIAS 10</v>
      </c>
      <c r="D174" s="81"/>
    </row>
    <row r="175" spans="1:6" x14ac:dyDescent="0.25">
      <c r="A175" s="9"/>
      <c r="B175" s="97"/>
      <c r="C175" s="33" t="str">
        <f>General!C21</f>
        <v>ALIAS 11</v>
      </c>
      <c r="D175" s="81"/>
    </row>
    <row r="176" spans="1:6" x14ac:dyDescent="0.25">
      <c r="A176" s="9"/>
      <c r="B176" s="97"/>
      <c r="C176" s="33" t="str">
        <f>General!C22</f>
        <v>ALIAS 12</v>
      </c>
      <c r="D176" s="81"/>
    </row>
    <row r="177" spans="1:6" x14ac:dyDescent="0.25">
      <c r="A177" s="9"/>
      <c r="B177" s="97"/>
      <c r="C177" s="33" t="str">
        <f>General!C23</f>
        <v>ALIAS 13</v>
      </c>
      <c r="D177" s="81"/>
    </row>
    <row r="178" spans="1:6" x14ac:dyDescent="0.25">
      <c r="A178" s="9"/>
      <c r="B178" s="97"/>
      <c r="C178" s="33" t="str">
        <f>General!C24</f>
        <v>ALIAS 14</v>
      </c>
      <c r="D178" s="81"/>
    </row>
    <row r="179" spans="1:6" x14ac:dyDescent="0.25">
      <c r="A179" s="10"/>
      <c r="B179" s="98"/>
      <c r="C179" s="33" t="str">
        <f>General!C25</f>
        <v>ALIAS 15</v>
      </c>
      <c r="D179" s="81"/>
    </row>
    <row r="180" spans="1:6" x14ac:dyDescent="0.25">
      <c r="A180" s="99" t="s">
        <v>76</v>
      </c>
      <c r="B180" s="104" t="s">
        <v>56</v>
      </c>
      <c r="E180" s="37" t="s">
        <v>20</v>
      </c>
      <c r="F180" s="85"/>
    </row>
    <row r="181" spans="1:6" x14ac:dyDescent="0.25">
      <c r="A181" s="100"/>
      <c r="B181" s="105"/>
      <c r="C181" s="12" t="str">
        <f>General!C11</f>
        <v>ALIAS 1</v>
      </c>
      <c r="D181" s="83"/>
    </row>
    <row r="182" spans="1:6" x14ac:dyDescent="0.25">
      <c r="A182" s="100"/>
      <c r="B182" s="105"/>
      <c r="C182" s="35" t="str">
        <f>General!C12</f>
        <v>ALIAS 2</v>
      </c>
      <c r="D182" s="83"/>
      <c r="E182" s="49" t="s">
        <v>140</v>
      </c>
      <c r="F182" s="50">
        <f>COUNTIF(D181:D195,Hoja4!A5)</f>
        <v>0</v>
      </c>
    </row>
    <row r="183" spans="1:6" x14ac:dyDescent="0.25">
      <c r="A183" s="100"/>
      <c r="B183" s="105"/>
      <c r="C183" s="35" t="str">
        <f>General!C13</f>
        <v>ALIAS 3</v>
      </c>
      <c r="D183" s="83"/>
      <c r="E183" s="48" t="s">
        <v>139</v>
      </c>
      <c r="F183" s="50">
        <f>COUNTIF(D181:D195,Hoja4!A6)</f>
        <v>0</v>
      </c>
    </row>
    <row r="184" spans="1:6" x14ac:dyDescent="0.25">
      <c r="A184" s="13"/>
      <c r="B184" s="105"/>
      <c r="C184" s="35" t="str">
        <f>General!C14</f>
        <v>ALIAS 4</v>
      </c>
      <c r="D184" s="83"/>
      <c r="E184" s="48" t="s">
        <v>141</v>
      </c>
      <c r="F184" s="50">
        <f>COUNTIF(D181:D195,Hoja4!A7)</f>
        <v>0</v>
      </c>
    </row>
    <row r="185" spans="1:6" x14ac:dyDescent="0.25">
      <c r="A185" s="13"/>
      <c r="B185" s="105"/>
      <c r="C185" s="35" t="str">
        <f>General!C15</f>
        <v>ALIAS 5</v>
      </c>
      <c r="D185" s="83"/>
    </row>
    <row r="186" spans="1:6" x14ac:dyDescent="0.25">
      <c r="A186" s="13"/>
      <c r="B186" s="105"/>
      <c r="C186" s="35" t="str">
        <f>General!C16</f>
        <v>ALIAS 6</v>
      </c>
      <c r="D186" s="83"/>
    </row>
    <row r="187" spans="1:6" x14ac:dyDescent="0.25">
      <c r="A187" s="13"/>
      <c r="B187" s="105"/>
      <c r="C187" s="35" t="str">
        <f>General!C17</f>
        <v>ALIAS 7</v>
      </c>
      <c r="D187" s="83"/>
    </row>
    <row r="188" spans="1:6" x14ac:dyDescent="0.25">
      <c r="A188" s="13"/>
      <c r="B188" s="105"/>
      <c r="C188" s="35" t="str">
        <f>General!C18</f>
        <v>ALIAS 8</v>
      </c>
      <c r="D188" s="83"/>
    </row>
    <row r="189" spans="1:6" x14ac:dyDescent="0.25">
      <c r="A189" s="13"/>
      <c r="B189" s="105"/>
      <c r="C189" s="35" t="str">
        <f>General!C19</f>
        <v>ALIAS 9</v>
      </c>
      <c r="D189" s="83"/>
    </row>
    <row r="190" spans="1:6" x14ac:dyDescent="0.25">
      <c r="A190" s="13"/>
      <c r="B190" s="105"/>
      <c r="C190" s="35" t="str">
        <f>General!C20</f>
        <v>ALIAS 10</v>
      </c>
      <c r="D190" s="83"/>
    </row>
    <row r="191" spans="1:6" x14ac:dyDescent="0.25">
      <c r="A191" s="13"/>
      <c r="B191" s="105"/>
      <c r="C191" s="35" t="str">
        <f>General!C21</f>
        <v>ALIAS 11</v>
      </c>
      <c r="D191" s="83"/>
    </row>
    <row r="192" spans="1:6" x14ac:dyDescent="0.25">
      <c r="A192" s="13"/>
      <c r="B192" s="105"/>
      <c r="C192" s="35" t="str">
        <f>General!C22</f>
        <v>ALIAS 12</v>
      </c>
      <c r="D192" s="83"/>
    </row>
    <row r="193" spans="1:6" x14ac:dyDescent="0.25">
      <c r="A193" s="13"/>
      <c r="B193" s="105"/>
      <c r="C193" s="35" t="str">
        <f>General!C23</f>
        <v>ALIAS 13</v>
      </c>
      <c r="D193" s="83"/>
    </row>
    <row r="194" spans="1:6" x14ac:dyDescent="0.25">
      <c r="A194" s="13"/>
      <c r="B194" s="105"/>
      <c r="C194" s="35" t="str">
        <f>General!C24</f>
        <v>ALIAS 14</v>
      </c>
      <c r="D194" s="83"/>
    </row>
    <row r="195" spans="1:6" x14ac:dyDescent="0.25">
      <c r="A195" s="14"/>
      <c r="B195" s="106"/>
      <c r="C195" s="35" t="str">
        <f>General!C25</f>
        <v>ALIAS 15</v>
      </c>
      <c r="D195" s="83"/>
    </row>
    <row r="196" spans="1:6" x14ac:dyDescent="0.25">
      <c r="A196" s="94" t="s">
        <v>77</v>
      </c>
      <c r="B196" s="96" t="s">
        <v>56</v>
      </c>
      <c r="E196" s="36" t="s">
        <v>20</v>
      </c>
      <c r="F196" s="84"/>
    </row>
    <row r="197" spans="1:6" x14ac:dyDescent="0.25">
      <c r="A197" s="95"/>
      <c r="B197" s="97"/>
      <c r="C197" s="4" t="str">
        <f>General!C11</f>
        <v>ALIAS 1</v>
      </c>
      <c r="D197" s="81"/>
    </row>
    <row r="198" spans="1:6" x14ac:dyDescent="0.25">
      <c r="A198" s="95"/>
      <c r="B198" s="97"/>
      <c r="C198" s="33" t="str">
        <f>General!C12</f>
        <v>ALIAS 2</v>
      </c>
      <c r="D198" s="81"/>
      <c r="E198" s="49" t="s">
        <v>140</v>
      </c>
      <c r="F198" s="50">
        <f>COUNTIF(D197:D211,Hoja4!A5)</f>
        <v>0</v>
      </c>
    </row>
    <row r="199" spans="1:6" x14ac:dyDescent="0.25">
      <c r="A199" s="95"/>
      <c r="B199" s="97"/>
      <c r="C199" s="33" t="str">
        <f>General!C13</f>
        <v>ALIAS 3</v>
      </c>
      <c r="D199" s="81"/>
      <c r="E199" s="48" t="s">
        <v>139</v>
      </c>
      <c r="F199" s="50">
        <f>COUNTIF(D197:D211,Hoja4!A6)</f>
        <v>0</v>
      </c>
    </row>
    <row r="200" spans="1:6" x14ac:dyDescent="0.25">
      <c r="A200" s="9"/>
      <c r="B200" s="97"/>
      <c r="C200" s="33" t="str">
        <f>General!C14</f>
        <v>ALIAS 4</v>
      </c>
      <c r="D200" s="81"/>
      <c r="E200" s="48" t="s">
        <v>141</v>
      </c>
      <c r="F200" s="50">
        <f>COUNTIF(D197:D211,Hoja4!A7)</f>
        <v>0</v>
      </c>
    </row>
    <row r="201" spans="1:6" x14ac:dyDescent="0.25">
      <c r="A201" s="9"/>
      <c r="B201" s="97"/>
      <c r="C201" s="33" t="str">
        <f>General!C15</f>
        <v>ALIAS 5</v>
      </c>
      <c r="D201" s="81"/>
    </row>
    <row r="202" spans="1:6" x14ac:dyDescent="0.25">
      <c r="A202" s="9"/>
      <c r="B202" s="97"/>
      <c r="C202" s="33" t="str">
        <f>General!C16</f>
        <v>ALIAS 6</v>
      </c>
      <c r="D202" s="81"/>
    </row>
    <row r="203" spans="1:6" x14ac:dyDescent="0.25">
      <c r="A203" s="9"/>
      <c r="B203" s="97"/>
      <c r="C203" s="33" t="str">
        <f>General!C17</f>
        <v>ALIAS 7</v>
      </c>
      <c r="D203" s="81"/>
    </row>
    <row r="204" spans="1:6" x14ac:dyDescent="0.25">
      <c r="A204" s="9"/>
      <c r="B204" s="97"/>
      <c r="C204" s="33" t="str">
        <f>General!C18</f>
        <v>ALIAS 8</v>
      </c>
      <c r="D204" s="81"/>
    </row>
    <row r="205" spans="1:6" x14ac:dyDescent="0.25">
      <c r="A205" s="9"/>
      <c r="B205" s="97"/>
      <c r="C205" s="33" t="str">
        <f>General!C19</f>
        <v>ALIAS 9</v>
      </c>
      <c r="D205" s="81"/>
    </row>
    <row r="206" spans="1:6" x14ac:dyDescent="0.25">
      <c r="A206" s="9"/>
      <c r="B206" s="97"/>
      <c r="C206" s="33" t="str">
        <f>General!C20</f>
        <v>ALIAS 10</v>
      </c>
      <c r="D206" s="81"/>
    </row>
    <row r="207" spans="1:6" x14ac:dyDescent="0.25">
      <c r="A207" s="9"/>
      <c r="B207" s="97"/>
      <c r="C207" s="33" t="str">
        <f>General!C21</f>
        <v>ALIAS 11</v>
      </c>
      <c r="D207" s="81"/>
    </row>
    <row r="208" spans="1:6" x14ac:dyDescent="0.25">
      <c r="A208" s="9"/>
      <c r="B208" s="97"/>
      <c r="C208" s="33" t="str">
        <f>General!C22</f>
        <v>ALIAS 12</v>
      </c>
      <c r="D208" s="81"/>
    </row>
    <row r="209" spans="1:6" x14ac:dyDescent="0.25">
      <c r="A209" s="9"/>
      <c r="B209" s="97"/>
      <c r="C209" s="33" t="str">
        <f>General!C23</f>
        <v>ALIAS 13</v>
      </c>
      <c r="D209" s="81"/>
    </row>
    <row r="210" spans="1:6" x14ac:dyDescent="0.25">
      <c r="A210" s="9"/>
      <c r="B210" s="97"/>
      <c r="C210" s="33" t="str">
        <f>General!C24</f>
        <v>ALIAS 14</v>
      </c>
      <c r="D210" s="81"/>
    </row>
    <row r="211" spans="1:6" x14ac:dyDescent="0.25">
      <c r="A211" s="10"/>
      <c r="B211" s="98"/>
      <c r="C211" s="33" t="str">
        <f>General!C25</f>
        <v>ALIAS 15</v>
      </c>
      <c r="D211" s="81"/>
    </row>
    <row r="212" spans="1:6" x14ac:dyDescent="0.25">
      <c r="A212" s="99" t="s">
        <v>79</v>
      </c>
      <c r="B212" s="104" t="s">
        <v>56</v>
      </c>
      <c r="E212" s="37" t="s">
        <v>20</v>
      </c>
      <c r="F212" s="85"/>
    </row>
    <row r="213" spans="1:6" x14ac:dyDescent="0.25">
      <c r="A213" s="100"/>
      <c r="B213" s="105"/>
      <c r="C213" s="12" t="str">
        <f>General!C11</f>
        <v>ALIAS 1</v>
      </c>
      <c r="D213" s="83"/>
    </row>
    <row r="214" spans="1:6" x14ac:dyDescent="0.25">
      <c r="A214" s="100"/>
      <c r="B214" s="105"/>
      <c r="C214" s="35" t="str">
        <f>General!C12</f>
        <v>ALIAS 2</v>
      </c>
      <c r="D214" s="83"/>
      <c r="E214" s="49" t="s">
        <v>140</v>
      </c>
      <c r="F214" s="50">
        <f>COUNTIF(D213:D227,Hoja4!A5)</f>
        <v>0</v>
      </c>
    </row>
    <row r="215" spans="1:6" x14ac:dyDescent="0.25">
      <c r="A215" s="100"/>
      <c r="B215" s="105"/>
      <c r="C215" s="35" t="str">
        <f>General!C13</f>
        <v>ALIAS 3</v>
      </c>
      <c r="D215" s="83"/>
      <c r="E215" s="48" t="s">
        <v>139</v>
      </c>
      <c r="F215" s="50">
        <f>COUNTIF(D213:D227,Hoja4!A6)</f>
        <v>0</v>
      </c>
    </row>
    <row r="216" spans="1:6" x14ac:dyDescent="0.25">
      <c r="A216" s="13"/>
      <c r="B216" s="105"/>
      <c r="C216" s="35" t="str">
        <f>General!C14</f>
        <v>ALIAS 4</v>
      </c>
      <c r="D216" s="83"/>
      <c r="E216" s="48" t="s">
        <v>141</v>
      </c>
      <c r="F216" s="50">
        <f>COUNTIF(D213:D227,Hoja4!A7)</f>
        <v>0</v>
      </c>
    </row>
    <row r="217" spans="1:6" x14ac:dyDescent="0.25">
      <c r="A217" s="13"/>
      <c r="B217" s="105"/>
      <c r="C217" s="35" t="str">
        <f>General!C15</f>
        <v>ALIAS 5</v>
      </c>
      <c r="D217" s="83"/>
    </row>
    <row r="218" spans="1:6" x14ac:dyDescent="0.25">
      <c r="A218" s="13"/>
      <c r="B218" s="105"/>
      <c r="C218" s="35" t="str">
        <f>General!C16</f>
        <v>ALIAS 6</v>
      </c>
      <c r="D218" s="83"/>
    </row>
    <row r="219" spans="1:6" x14ac:dyDescent="0.25">
      <c r="A219" s="13"/>
      <c r="B219" s="105"/>
      <c r="C219" s="35" t="str">
        <f>General!C17</f>
        <v>ALIAS 7</v>
      </c>
      <c r="D219" s="83"/>
    </row>
    <row r="220" spans="1:6" x14ac:dyDescent="0.25">
      <c r="A220" s="13"/>
      <c r="B220" s="105"/>
      <c r="C220" s="35" t="str">
        <f>General!C18</f>
        <v>ALIAS 8</v>
      </c>
      <c r="D220" s="83"/>
    </row>
    <row r="221" spans="1:6" x14ac:dyDescent="0.25">
      <c r="A221" s="13"/>
      <c r="B221" s="105"/>
      <c r="C221" s="35" t="str">
        <f>General!C19</f>
        <v>ALIAS 9</v>
      </c>
      <c r="D221" s="83"/>
    </row>
    <row r="222" spans="1:6" x14ac:dyDescent="0.25">
      <c r="A222" s="13"/>
      <c r="B222" s="105"/>
      <c r="C222" s="35" t="str">
        <f>General!C20</f>
        <v>ALIAS 10</v>
      </c>
      <c r="D222" s="83"/>
    </row>
    <row r="223" spans="1:6" x14ac:dyDescent="0.25">
      <c r="A223" s="13"/>
      <c r="B223" s="105"/>
      <c r="C223" s="35" t="str">
        <f>General!C21</f>
        <v>ALIAS 11</v>
      </c>
      <c r="D223" s="83"/>
    </row>
    <row r="224" spans="1:6" x14ac:dyDescent="0.25">
      <c r="A224" s="13"/>
      <c r="B224" s="105"/>
      <c r="C224" s="35" t="str">
        <f>General!C22</f>
        <v>ALIAS 12</v>
      </c>
      <c r="D224" s="83"/>
    </row>
    <row r="225" spans="1:6" x14ac:dyDescent="0.25">
      <c r="A225" s="13"/>
      <c r="B225" s="105"/>
      <c r="C225" s="35" t="str">
        <f>General!C23</f>
        <v>ALIAS 13</v>
      </c>
      <c r="D225" s="83"/>
    </row>
    <row r="226" spans="1:6" x14ac:dyDescent="0.25">
      <c r="A226" s="13"/>
      <c r="B226" s="105"/>
      <c r="C226" s="35" t="str">
        <f>General!C24</f>
        <v>ALIAS 14</v>
      </c>
      <c r="D226" s="83"/>
    </row>
    <row r="227" spans="1:6" x14ac:dyDescent="0.25">
      <c r="A227" s="14"/>
      <c r="B227" s="106"/>
      <c r="C227" s="35" t="str">
        <f>General!C25</f>
        <v>ALIAS 15</v>
      </c>
      <c r="D227" s="83"/>
    </row>
    <row r="228" spans="1:6" x14ac:dyDescent="0.25">
      <c r="A228" s="94" t="s">
        <v>80</v>
      </c>
      <c r="B228" s="96" t="s">
        <v>56</v>
      </c>
      <c r="E228" s="36" t="s">
        <v>20</v>
      </c>
      <c r="F228" s="84"/>
    </row>
    <row r="229" spans="1:6" x14ac:dyDescent="0.25">
      <c r="A229" s="95"/>
      <c r="B229" s="97"/>
      <c r="C229" s="4" t="str">
        <f>General!C11</f>
        <v>ALIAS 1</v>
      </c>
      <c r="D229" s="81"/>
    </row>
    <row r="230" spans="1:6" x14ac:dyDescent="0.25">
      <c r="A230" s="95"/>
      <c r="B230" s="97"/>
      <c r="C230" s="33" t="str">
        <f>General!C12</f>
        <v>ALIAS 2</v>
      </c>
      <c r="D230" s="81"/>
      <c r="E230" s="49" t="s">
        <v>140</v>
      </c>
      <c r="F230" s="50">
        <f>COUNTIF(D229:D243,Hoja4!A5)</f>
        <v>0</v>
      </c>
    </row>
    <row r="231" spans="1:6" x14ac:dyDescent="0.25">
      <c r="A231" s="95"/>
      <c r="B231" s="97"/>
      <c r="C231" s="33" t="str">
        <f>General!C13</f>
        <v>ALIAS 3</v>
      </c>
      <c r="D231" s="81"/>
      <c r="E231" s="48" t="s">
        <v>139</v>
      </c>
      <c r="F231" s="50">
        <f>COUNTIF(D229:D243,Hoja4!A6)</f>
        <v>0</v>
      </c>
    </row>
    <row r="232" spans="1:6" x14ac:dyDescent="0.25">
      <c r="A232" s="9"/>
      <c r="B232" s="97"/>
      <c r="C232" s="33" t="str">
        <f>General!C14</f>
        <v>ALIAS 4</v>
      </c>
      <c r="D232" s="81"/>
      <c r="E232" s="48" t="s">
        <v>141</v>
      </c>
      <c r="F232" s="50">
        <f>COUNTIF(D229:D243,Hoja4!A7)</f>
        <v>0</v>
      </c>
    </row>
    <row r="233" spans="1:6" x14ac:dyDescent="0.25">
      <c r="A233" s="9"/>
      <c r="B233" s="97"/>
      <c r="C233" s="33" t="str">
        <f>General!C15</f>
        <v>ALIAS 5</v>
      </c>
      <c r="D233" s="81"/>
    </row>
    <row r="234" spans="1:6" x14ac:dyDescent="0.25">
      <c r="A234" s="9"/>
      <c r="B234" s="97"/>
      <c r="C234" s="33" t="str">
        <f>General!C16</f>
        <v>ALIAS 6</v>
      </c>
      <c r="D234" s="81"/>
    </row>
    <row r="235" spans="1:6" x14ac:dyDescent="0.25">
      <c r="A235" s="9"/>
      <c r="B235" s="97"/>
      <c r="C235" s="33" t="str">
        <f>General!C17</f>
        <v>ALIAS 7</v>
      </c>
      <c r="D235" s="81"/>
    </row>
    <row r="236" spans="1:6" x14ac:dyDescent="0.25">
      <c r="A236" s="9"/>
      <c r="B236" s="97"/>
      <c r="C236" s="33" t="str">
        <f>General!C18</f>
        <v>ALIAS 8</v>
      </c>
      <c r="D236" s="81"/>
    </row>
    <row r="237" spans="1:6" x14ac:dyDescent="0.25">
      <c r="A237" s="9"/>
      <c r="B237" s="97"/>
      <c r="C237" s="33" t="str">
        <f>General!C19</f>
        <v>ALIAS 9</v>
      </c>
      <c r="D237" s="81"/>
    </row>
    <row r="238" spans="1:6" x14ac:dyDescent="0.25">
      <c r="A238" s="9"/>
      <c r="B238" s="97"/>
      <c r="C238" s="33" t="str">
        <f>General!C20</f>
        <v>ALIAS 10</v>
      </c>
      <c r="D238" s="81"/>
    </row>
    <row r="239" spans="1:6" x14ac:dyDescent="0.25">
      <c r="A239" s="9"/>
      <c r="B239" s="97"/>
      <c r="C239" s="33" t="str">
        <f>General!C21</f>
        <v>ALIAS 11</v>
      </c>
      <c r="D239" s="81"/>
    </row>
    <row r="240" spans="1:6" x14ac:dyDescent="0.25">
      <c r="A240" s="9"/>
      <c r="B240" s="97"/>
      <c r="C240" s="33" t="str">
        <f>General!C22</f>
        <v>ALIAS 12</v>
      </c>
      <c r="D240" s="81"/>
    </row>
    <row r="241" spans="1:6" x14ac:dyDescent="0.25">
      <c r="A241" s="9"/>
      <c r="B241" s="97"/>
      <c r="C241" s="33" t="str">
        <f>General!C23</f>
        <v>ALIAS 13</v>
      </c>
      <c r="D241" s="81"/>
    </row>
    <row r="242" spans="1:6" x14ac:dyDescent="0.25">
      <c r="A242" s="9"/>
      <c r="B242" s="97"/>
      <c r="C242" s="33" t="str">
        <f>General!C24</f>
        <v>ALIAS 14</v>
      </c>
      <c r="D242" s="81"/>
    </row>
    <row r="243" spans="1:6" x14ac:dyDescent="0.25">
      <c r="A243" s="10"/>
      <c r="B243" s="98"/>
      <c r="C243" s="33" t="str">
        <f>General!C25</f>
        <v>ALIAS 15</v>
      </c>
      <c r="D243" s="81"/>
    </row>
    <row r="244" spans="1:6" x14ac:dyDescent="0.25">
      <c r="A244" s="99" t="s">
        <v>81</v>
      </c>
      <c r="B244" s="104" t="s">
        <v>56</v>
      </c>
      <c r="E244" s="37" t="s">
        <v>20</v>
      </c>
      <c r="F244" s="85"/>
    </row>
    <row r="245" spans="1:6" x14ac:dyDescent="0.25">
      <c r="A245" s="100"/>
      <c r="B245" s="105"/>
      <c r="C245" s="12" t="str">
        <f>General!C11</f>
        <v>ALIAS 1</v>
      </c>
      <c r="D245" s="83"/>
    </row>
    <row r="246" spans="1:6" x14ac:dyDescent="0.25">
      <c r="A246" s="100"/>
      <c r="B246" s="105"/>
      <c r="C246" s="35" t="str">
        <f>General!C12</f>
        <v>ALIAS 2</v>
      </c>
      <c r="D246" s="83"/>
      <c r="E246" s="49" t="s">
        <v>140</v>
      </c>
      <c r="F246" s="50">
        <f>COUNTIF(D245:D259,Hoja4!A5)</f>
        <v>0</v>
      </c>
    </row>
    <row r="247" spans="1:6" x14ac:dyDescent="0.25">
      <c r="A247" s="100"/>
      <c r="B247" s="105"/>
      <c r="C247" s="35" t="str">
        <f>General!C13</f>
        <v>ALIAS 3</v>
      </c>
      <c r="D247" s="83"/>
      <c r="E247" s="48" t="s">
        <v>139</v>
      </c>
      <c r="F247" s="50">
        <f>COUNTIF(D245:D259,Hoja4!A6)</f>
        <v>0</v>
      </c>
    </row>
    <row r="248" spans="1:6" x14ac:dyDescent="0.25">
      <c r="A248" s="13"/>
      <c r="B248" s="105"/>
      <c r="C248" s="35" t="str">
        <f>General!C14</f>
        <v>ALIAS 4</v>
      </c>
      <c r="D248" s="83"/>
      <c r="E248" s="48" t="s">
        <v>141</v>
      </c>
      <c r="F248" s="50">
        <f>COUNTIF(D245:D259,Hoja4!A7)</f>
        <v>0</v>
      </c>
    </row>
    <row r="249" spans="1:6" x14ac:dyDescent="0.25">
      <c r="A249" s="13"/>
      <c r="B249" s="105"/>
      <c r="C249" s="35" t="str">
        <f>General!C15</f>
        <v>ALIAS 5</v>
      </c>
      <c r="D249" s="83"/>
    </row>
    <row r="250" spans="1:6" x14ac:dyDescent="0.25">
      <c r="A250" s="13"/>
      <c r="B250" s="105"/>
      <c r="C250" s="35" t="str">
        <f>General!C16</f>
        <v>ALIAS 6</v>
      </c>
      <c r="D250" s="83"/>
    </row>
    <row r="251" spans="1:6" x14ac:dyDescent="0.25">
      <c r="A251" s="13"/>
      <c r="B251" s="105"/>
      <c r="C251" s="35" t="str">
        <f>General!C17</f>
        <v>ALIAS 7</v>
      </c>
      <c r="D251" s="83"/>
    </row>
    <row r="252" spans="1:6" x14ac:dyDescent="0.25">
      <c r="A252" s="13"/>
      <c r="B252" s="105"/>
      <c r="C252" s="35" t="str">
        <f>General!C18</f>
        <v>ALIAS 8</v>
      </c>
      <c r="D252" s="83"/>
    </row>
    <row r="253" spans="1:6" x14ac:dyDescent="0.25">
      <c r="A253" s="13"/>
      <c r="B253" s="105"/>
      <c r="C253" s="35" t="str">
        <f>General!C19</f>
        <v>ALIAS 9</v>
      </c>
      <c r="D253" s="83"/>
    </row>
    <row r="254" spans="1:6" x14ac:dyDescent="0.25">
      <c r="A254" s="13"/>
      <c r="B254" s="105"/>
      <c r="C254" s="35" t="str">
        <f>General!C20</f>
        <v>ALIAS 10</v>
      </c>
      <c r="D254" s="83"/>
    </row>
    <row r="255" spans="1:6" x14ac:dyDescent="0.25">
      <c r="A255" s="13"/>
      <c r="B255" s="105"/>
      <c r="C255" s="35" t="str">
        <f>General!C21</f>
        <v>ALIAS 11</v>
      </c>
      <c r="D255" s="83"/>
    </row>
    <row r="256" spans="1:6" x14ac:dyDescent="0.25">
      <c r="A256" s="13"/>
      <c r="B256" s="105"/>
      <c r="C256" s="35" t="str">
        <f>General!C22</f>
        <v>ALIAS 12</v>
      </c>
      <c r="D256" s="83"/>
    </row>
    <row r="257" spans="1:6" x14ac:dyDescent="0.25">
      <c r="A257" s="13"/>
      <c r="B257" s="105"/>
      <c r="C257" s="35" t="str">
        <f>General!C23</f>
        <v>ALIAS 13</v>
      </c>
      <c r="D257" s="83"/>
    </row>
    <row r="258" spans="1:6" x14ac:dyDescent="0.25">
      <c r="A258" s="13"/>
      <c r="B258" s="105"/>
      <c r="C258" s="35" t="str">
        <f>General!C24</f>
        <v>ALIAS 14</v>
      </c>
      <c r="D258" s="83"/>
    </row>
    <row r="259" spans="1:6" x14ac:dyDescent="0.25">
      <c r="A259" s="14"/>
      <c r="B259" s="106"/>
      <c r="C259" s="35" t="str">
        <f>General!C25</f>
        <v>ALIAS 15</v>
      </c>
      <c r="D259" s="83"/>
    </row>
    <row r="260" spans="1:6" x14ac:dyDescent="0.25">
      <c r="A260" s="94" t="s">
        <v>82</v>
      </c>
      <c r="B260" s="96" t="s">
        <v>56</v>
      </c>
      <c r="E260" s="36" t="s">
        <v>20</v>
      </c>
      <c r="F260" s="84"/>
    </row>
    <row r="261" spans="1:6" x14ac:dyDescent="0.25">
      <c r="A261" s="95"/>
      <c r="B261" s="97"/>
      <c r="C261" s="4" t="str">
        <f>General!C11</f>
        <v>ALIAS 1</v>
      </c>
      <c r="D261" s="81"/>
    </row>
    <row r="262" spans="1:6" x14ac:dyDescent="0.25">
      <c r="A262" s="95"/>
      <c r="B262" s="97"/>
      <c r="C262" s="33" t="str">
        <f>General!C12</f>
        <v>ALIAS 2</v>
      </c>
      <c r="D262" s="81"/>
      <c r="E262" s="49" t="s">
        <v>140</v>
      </c>
      <c r="F262" s="50">
        <f>COUNTIF(D261:D275,Hoja4!A5)</f>
        <v>0</v>
      </c>
    </row>
    <row r="263" spans="1:6" x14ac:dyDescent="0.25">
      <c r="A263" s="95"/>
      <c r="B263" s="97"/>
      <c r="C263" s="33" t="str">
        <f>General!C13</f>
        <v>ALIAS 3</v>
      </c>
      <c r="D263" s="81"/>
      <c r="E263" s="48" t="s">
        <v>139</v>
      </c>
      <c r="F263" s="50">
        <f>COUNTIF(D261:D275,Hoja4!A6)</f>
        <v>0</v>
      </c>
    </row>
    <row r="264" spans="1:6" x14ac:dyDescent="0.25">
      <c r="A264" s="9"/>
      <c r="B264" s="97"/>
      <c r="C264" s="33" t="str">
        <f>General!C14</f>
        <v>ALIAS 4</v>
      </c>
      <c r="D264" s="81"/>
      <c r="E264" s="48" t="s">
        <v>141</v>
      </c>
      <c r="F264" s="50">
        <f>COUNTIF(D261:D275,Hoja4!A7)</f>
        <v>0</v>
      </c>
    </row>
    <row r="265" spans="1:6" x14ac:dyDescent="0.25">
      <c r="A265" s="9"/>
      <c r="B265" s="97"/>
      <c r="C265" s="33" t="str">
        <f>General!C15</f>
        <v>ALIAS 5</v>
      </c>
      <c r="D265" s="81"/>
    </row>
    <row r="266" spans="1:6" x14ac:dyDescent="0.25">
      <c r="A266" s="9"/>
      <c r="B266" s="97"/>
      <c r="C266" s="33" t="str">
        <f>General!C16</f>
        <v>ALIAS 6</v>
      </c>
      <c r="D266" s="81"/>
    </row>
    <row r="267" spans="1:6" x14ac:dyDescent="0.25">
      <c r="A267" s="9"/>
      <c r="B267" s="97"/>
      <c r="C267" s="33" t="str">
        <f>General!C17</f>
        <v>ALIAS 7</v>
      </c>
      <c r="D267" s="81"/>
    </row>
    <row r="268" spans="1:6" x14ac:dyDescent="0.25">
      <c r="A268" s="9"/>
      <c r="B268" s="97"/>
      <c r="C268" s="33" t="str">
        <f>General!C18</f>
        <v>ALIAS 8</v>
      </c>
      <c r="D268" s="81"/>
    </row>
    <row r="269" spans="1:6" x14ac:dyDescent="0.25">
      <c r="A269" s="9"/>
      <c r="B269" s="97"/>
      <c r="C269" s="33" t="str">
        <f>General!C19</f>
        <v>ALIAS 9</v>
      </c>
      <c r="D269" s="81"/>
    </row>
    <row r="270" spans="1:6" x14ac:dyDescent="0.25">
      <c r="A270" s="9"/>
      <c r="B270" s="97"/>
      <c r="C270" s="33" t="str">
        <f>General!C20</f>
        <v>ALIAS 10</v>
      </c>
      <c r="D270" s="81"/>
    </row>
    <row r="271" spans="1:6" x14ac:dyDescent="0.25">
      <c r="A271" s="9"/>
      <c r="B271" s="97"/>
      <c r="C271" s="33" t="str">
        <f>General!C21</f>
        <v>ALIAS 11</v>
      </c>
      <c r="D271" s="81"/>
    </row>
    <row r="272" spans="1:6" x14ac:dyDescent="0.25">
      <c r="A272" s="9"/>
      <c r="B272" s="97"/>
      <c r="C272" s="33" t="str">
        <f>General!C22</f>
        <v>ALIAS 12</v>
      </c>
      <c r="D272" s="81"/>
    </row>
    <row r="273" spans="1:6" x14ac:dyDescent="0.25">
      <c r="A273" s="9"/>
      <c r="B273" s="97"/>
      <c r="C273" s="33" t="str">
        <f>General!C23</f>
        <v>ALIAS 13</v>
      </c>
      <c r="D273" s="81"/>
    </row>
    <row r="274" spans="1:6" x14ac:dyDescent="0.25">
      <c r="A274" s="9"/>
      <c r="B274" s="97"/>
      <c r="C274" s="33" t="str">
        <f>General!C24</f>
        <v>ALIAS 14</v>
      </c>
      <c r="D274" s="81"/>
    </row>
    <row r="275" spans="1:6" x14ac:dyDescent="0.25">
      <c r="A275" s="10"/>
      <c r="B275" s="98"/>
      <c r="C275" s="33" t="str">
        <f>General!C25</f>
        <v>ALIAS 15</v>
      </c>
      <c r="D275" s="81"/>
    </row>
    <row r="276" spans="1:6" x14ac:dyDescent="0.25">
      <c r="A276" s="99" t="s">
        <v>83</v>
      </c>
      <c r="B276" s="101" t="s">
        <v>85</v>
      </c>
      <c r="E276" s="37" t="s">
        <v>20</v>
      </c>
      <c r="F276" s="85"/>
    </row>
    <row r="277" spans="1:6" x14ac:dyDescent="0.25">
      <c r="A277" s="100"/>
      <c r="B277" s="102"/>
      <c r="C277" s="12" t="str">
        <f>General!C11</f>
        <v>ALIAS 1</v>
      </c>
      <c r="D277" s="83"/>
    </row>
    <row r="278" spans="1:6" x14ac:dyDescent="0.25">
      <c r="A278" s="100"/>
      <c r="B278" s="102"/>
      <c r="C278" s="35" t="str">
        <f>General!C12</f>
        <v>ALIAS 2</v>
      </c>
      <c r="D278" s="83"/>
      <c r="E278" s="49" t="s">
        <v>140</v>
      </c>
      <c r="F278" s="50">
        <f>COUNTIF(D277:D291,Hoja4!A5)</f>
        <v>0</v>
      </c>
    </row>
    <row r="279" spans="1:6" x14ac:dyDescent="0.25">
      <c r="A279" s="100"/>
      <c r="B279" s="102"/>
      <c r="C279" s="35" t="str">
        <f>General!C13</f>
        <v>ALIAS 3</v>
      </c>
      <c r="D279" s="83"/>
      <c r="E279" s="48" t="s">
        <v>139</v>
      </c>
      <c r="F279" s="50">
        <f>COUNTIF(D277:D291,Hoja4!A6)</f>
        <v>0</v>
      </c>
    </row>
    <row r="280" spans="1:6" x14ac:dyDescent="0.25">
      <c r="A280" s="13"/>
      <c r="B280" s="102"/>
      <c r="C280" s="35" t="str">
        <f>General!C14</f>
        <v>ALIAS 4</v>
      </c>
      <c r="D280" s="83"/>
      <c r="E280" s="48" t="s">
        <v>141</v>
      </c>
      <c r="F280" s="50">
        <f>COUNTIF(D277:D291,Hoja4!A7)</f>
        <v>0</v>
      </c>
    </row>
    <row r="281" spans="1:6" x14ac:dyDescent="0.25">
      <c r="A281" s="13"/>
      <c r="B281" s="102"/>
      <c r="C281" s="35" t="str">
        <f>General!C15</f>
        <v>ALIAS 5</v>
      </c>
      <c r="D281" s="83"/>
    </row>
    <row r="282" spans="1:6" x14ac:dyDescent="0.25">
      <c r="A282" s="13"/>
      <c r="B282" s="102"/>
      <c r="C282" s="35" t="str">
        <f>General!C16</f>
        <v>ALIAS 6</v>
      </c>
      <c r="D282" s="83"/>
    </row>
    <row r="283" spans="1:6" x14ac:dyDescent="0.25">
      <c r="A283" s="13"/>
      <c r="B283" s="102"/>
      <c r="C283" s="35" t="str">
        <f>General!C17</f>
        <v>ALIAS 7</v>
      </c>
      <c r="D283" s="83"/>
    </row>
    <row r="284" spans="1:6" x14ac:dyDescent="0.25">
      <c r="A284" s="13"/>
      <c r="B284" s="102"/>
      <c r="C284" s="35" t="str">
        <f>General!C18</f>
        <v>ALIAS 8</v>
      </c>
      <c r="D284" s="83"/>
    </row>
    <row r="285" spans="1:6" x14ac:dyDescent="0.25">
      <c r="A285" s="13"/>
      <c r="B285" s="102"/>
      <c r="C285" s="35" t="str">
        <f>General!C19</f>
        <v>ALIAS 9</v>
      </c>
      <c r="D285" s="83"/>
    </row>
    <row r="286" spans="1:6" x14ac:dyDescent="0.25">
      <c r="A286" s="13"/>
      <c r="B286" s="102"/>
      <c r="C286" s="35" t="str">
        <f>General!C20</f>
        <v>ALIAS 10</v>
      </c>
      <c r="D286" s="83"/>
    </row>
    <row r="287" spans="1:6" x14ac:dyDescent="0.25">
      <c r="A287" s="13"/>
      <c r="B287" s="102"/>
      <c r="C287" s="35" t="str">
        <f>General!C21</f>
        <v>ALIAS 11</v>
      </c>
      <c r="D287" s="83"/>
    </row>
    <row r="288" spans="1:6" x14ac:dyDescent="0.25">
      <c r="A288" s="13"/>
      <c r="B288" s="102"/>
      <c r="C288" s="35" t="str">
        <f>General!C22</f>
        <v>ALIAS 12</v>
      </c>
      <c r="D288" s="83"/>
    </row>
    <row r="289" spans="1:6" x14ac:dyDescent="0.25">
      <c r="A289" s="13"/>
      <c r="B289" s="102"/>
      <c r="C289" s="35" t="str">
        <f>General!C23</f>
        <v>ALIAS 13</v>
      </c>
      <c r="D289" s="83"/>
    </row>
    <row r="290" spans="1:6" x14ac:dyDescent="0.25">
      <c r="A290" s="13"/>
      <c r="B290" s="102"/>
      <c r="C290" s="35" t="str">
        <f>General!C24</f>
        <v>ALIAS 14</v>
      </c>
      <c r="D290" s="83"/>
    </row>
    <row r="291" spans="1:6" x14ac:dyDescent="0.25">
      <c r="A291" s="14"/>
      <c r="B291" s="103"/>
      <c r="C291" s="35" t="str">
        <f>General!C25</f>
        <v>ALIAS 15</v>
      </c>
      <c r="D291" s="83"/>
    </row>
    <row r="292" spans="1:6" x14ac:dyDescent="0.25">
      <c r="A292" s="94" t="s">
        <v>87</v>
      </c>
      <c r="B292" s="96" t="s">
        <v>56</v>
      </c>
      <c r="E292" s="36" t="s">
        <v>20</v>
      </c>
      <c r="F292" s="84"/>
    </row>
    <row r="293" spans="1:6" x14ac:dyDescent="0.25">
      <c r="A293" s="95"/>
      <c r="B293" s="97"/>
      <c r="C293" s="4" t="str">
        <f>General!C11</f>
        <v>ALIAS 1</v>
      </c>
      <c r="D293" s="81"/>
    </row>
    <row r="294" spans="1:6" x14ac:dyDescent="0.25">
      <c r="A294" s="95"/>
      <c r="B294" s="97"/>
      <c r="C294" s="33" t="str">
        <f>General!C12</f>
        <v>ALIAS 2</v>
      </c>
      <c r="D294" s="81"/>
      <c r="E294" s="49" t="s">
        <v>140</v>
      </c>
      <c r="F294" s="50">
        <f>COUNTIF(D293:D307,Hoja4!A5)</f>
        <v>0</v>
      </c>
    </row>
    <row r="295" spans="1:6" x14ac:dyDescent="0.25">
      <c r="A295" s="95"/>
      <c r="B295" s="97"/>
      <c r="C295" s="33" t="str">
        <f>General!C13</f>
        <v>ALIAS 3</v>
      </c>
      <c r="D295" s="81"/>
      <c r="E295" s="48" t="s">
        <v>139</v>
      </c>
      <c r="F295" s="50">
        <f>COUNTIF(D293:D307,Hoja4!A6)</f>
        <v>0</v>
      </c>
    </row>
    <row r="296" spans="1:6" x14ac:dyDescent="0.25">
      <c r="A296" s="9"/>
      <c r="B296" s="97"/>
      <c r="C296" s="33" t="str">
        <f>General!C14</f>
        <v>ALIAS 4</v>
      </c>
      <c r="D296" s="81"/>
      <c r="E296" s="48" t="s">
        <v>141</v>
      </c>
      <c r="F296" s="50">
        <f>COUNTIF(D293:D307,Hoja4!A7)</f>
        <v>0</v>
      </c>
    </row>
    <row r="297" spans="1:6" x14ac:dyDescent="0.25">
      <c r="A297" s="9"/>
      <c r="B297" s="97"/>
      <c r="C297" s="33" t="str">
        <f>General!C15</f>
        <v>ALIAS 5</v>
      </c>
      <c r="D297" s="81"/>
    </row>
    <row r="298" spans="1:6" x14ac:dyDescent="0.25">
      <c r="A298" s="9"/>
      <c r="B298" s="97"/>
      <c r="C298" s="33" t="str">
        <f>General!C16</f>
        <v>ALIAS 6</v>
      </c>
      <c r="D298" s="81"/>
    </row>
    <row r="299" spans="1:6" x14ac:dyDescent="0.25">
      <c r="A299" s="9"/>
      <c r="B299" s="97"/>
      <c r="C299" s="33" t="str">
        <f>General!C17</f>
        <v>ALIAS 7</v>
      </c>
      <c r="D299" s="81"/>
    </row>
    <row r="300" spans="1:6" x14ac:dyDescent="0.25">
      <c r="A300" s="9"/>
      <c r="B300" s="97"/>
      <c r="C300" s="33" t="str">
        <f>General!C18</f>
        <v>ALIAS 8</v>
      </c>
      <c r="D300" s="81"/>
    </row>
    <row r="301" spans="1:6" x14ac:dyDescent="0.25">
      <c r="A301" s="9"/>
      <c r="B301" s="97"/>
      <c r="C301" s="33" t="str">
        <f>General!C19</f>
        <v>ALIAS 9</v>
      </c>
      <c r="D301" s="81"/>
    </row>
    <row r="302" spans="1:6" x14ac:dyDescent="0.25">
      <c r="A302" s="9"/>
      <c r="B302" s="97"/>
      <c r="C302" s="33" t="str">
        <f>General!C20</f>
        <v>ALIAS 10</v>
      </c>
      <c r="D302" s="81"/>
    </row>
    <row r="303" spans="1:6" x14ac:dyDescent="0.25">
      <c r="A303" s="9"/>
      <c r="B303" s="97"/>
      <c r="C303" s="33" t="str">
        <f>General!C21</f>
        <v>ALIAS 11</v>
      </c>
      <c r="D303" s="81"/>
    </row>
    <row r="304" spans="1:6" x14ac:dyDescent="0.25">
      <c r="A304" s="9"/>
      <c r="B304" s="97"/>
      <c r="C304" s="33" t="str">
        <f>General!C22</f>
        <v>ALIAS 12</v>
      </c>
      <c r="D304" s="81"/>
    </row>
    <row r="305" spans="1:6" x14ac:dyDescent="0.25">
      <c r="A305" s="9"/>
      <c r="B305" s="97"/>
      <c r="C305" s="33" t="str">
        <f>General!C23</f>
        <v>ALIAS 13</v>
      </c>
      <c r="D305" s="81"/>
    </row>
    <row r="306" spans="1:6" x14ac:dyDescent="0.25">
      <c r="A306" s="9"/>
      <c r="B306" s="97"/>
      <c r="C306" s="33" t="str">
        <f>General!C24</f>
        <v>ALIAS 14</v>
      </c>
      <c r="D306" s="81"/>
    </row>
    <row r="307" spans="1:6" x14ac:dyDescent="0.25">
      <c r="A307" s="10"/>
      <c r="B307" s="98"/>
      <c r="C307" s="33" t="str">
        <f>General!C25</f>
        <v>ALIAS 15</v>
      </c>
      <c r="D307" s="81"/>
    </row>
    <row r="308" spans="1:6" x14ac:dyDescent="0.25">
      <c r="A308" s="99" t="s">
        <v>88</v>
      </c>
      <c r="B308" s="101" t="s">
        <v>56</v>
      </c>
      <c r="E308" s="37" t="s">
        <v>20</v>
      </c>
      <c r="F308" s="85"/>
    </row>
    <row r="309" spans="1:6" x14ac:dyDescent="0.25">
      <c r="A309" s="100"/>
      <c r="B309" s="102"/>
      <c r="C309" s="12" t="str">
        <f>General!C11</f>
        <v>ALIAS 1</v>
      </c>
      <c r="D309" s="83"/>
    </row>
    <row r="310" spans="1:6" x14ac:dyDescent="0.25">
      <c r="A310" s="100"/>
      <c r="B310" s="102"/>
      <c r="C310" s="35" t="str">
        <f>General!C12</f>
        <v>ALIAS 2</v>
      </c>
      <c r="D310" s="83"/>
      <c r="E310" s="49" t="s">
        <v>140</v>
      </c>
      <c r="F310" s="50">
        <f>COUNTIF(D309:D323,Hoja4!A5)</f>
        <v>0</v>
      </c>
    </row>
    <row r="311" spans="1:6" x14ac:dyDescent="0.25">
      <c r="A311" s="100"/>
      <c r="B311" s="102"/>
      <c r="C311" s="35" t="str">
        <f>General!C13</f>
        <v>ALIAS 3</v>
      </c>
      <c r="D311" s="83"/>
      <c r="E311" s="48" t="s">
        <v>139</v>
      </c>
      <c r="F311" s="50">
        <f>COUNTIF(D309:D323,Hoja4!A6)</f>
        <v>0</v>
      </c>
    </row>
    <row r="312" spans="1:6" x14ac:dyDescent="0.25">
      <c r="A312" s="13"/>
      <c r="B312" s="102"/>
      <c r="C312" s="35" t="str">
        <f>General!C14</f>
        <v>ALIAS 4</v>
      </c>
      <c r="D312" s="83"/>
      <c r="E312" s="48" t="s">
        <v>141</v>
      </c>
      <c r="F312" s="50">
        <f>COUNTIF(D309:D323,Hoja4!A7)</f>
        <v>0</v>
      </c>
    </row>
    <row r="313" spans="1:6" x14ac:dyDescent="0.25">
      <c r="A313" s="13"/>
      <c r="B313" s="102"/>
      <c r="C313" s="35" t="str">
        <f>General!C15</f>
        <v>ALIAS 5</v>
      </c>
      <c r="D313" s="83"/>
    </row>
    <row r="314" spans="1:6" x14ac:dyDescent="0.25">
      <c r="A314" s="13"/>
      <c r="B314" s="102"/>
      <c r="C314" s="35" t="str">
        <f>General!C16</f>
        <v>ALIAS 6</v>
      </c>
      <c r="D314" s="83"/>
    </row>
    <row r="315" spans="1:6" x14ac:dyDescent="0.25">
      <c r="A315" s="13"/>
      <c r="B315" s="102"/>
      <c r="C315" s="35" t="str">
        <f>General!C17</f>
        <v>ALIAS 7</v>
      </c>
      <c r="D315" s="83"/>
    </row>
    <row r="316" spans="1:6" x14ac:dyDescent="0.25">
      <c r="A316" s="13"/>
      <c r="B316" s="102"/>
      <c r="C316" s="35" t="str">
        <f>General!C18</f>
        <v>ALIAS 8</v>
      </c>
      <c r="D316" s="83"/>
    </row>
    <row r="317" spans="1:6" x14ac:dyDescent="0.25">
      <c r="A317" s="13"/>
      <c r="B317" s="102"/>
      <c r="C317" s="35" t="str">
        <f>General!C19</f>
        <v>ALIAS 9</v>
      </c>
      <c r="D317" s="83"/>
    </row>
    <row r="318" spans="1:6" x14ac:dyDescent="0.25">
      <c r="A318" s="13"/>
      <c r="B318" s="102"/>
      <c r="C318" s="35" t="str">
        <f>General!C20</f>
        <v>ALIAS 10</v>
      </c>
      <c r="D318" s="83"/>
    </row>
    <row r="319" spans="1:6" x14ac:dyDescent="0.25">
      <c r="A319" s="13"/>
      <c r="B319" s="102"/>
      <c r="C319" s="35" t="str">
        <f>General!C21</f>
        <v>ALIAS 11</v>
      </c>
      <c r="D319" s="83"/>
    </row>
    <row r="320" spans="1:6" x14ac:dyDescent="0.25">
      <c r="A320" s="13"/>
      <c r="B320" s="102"/>
      <c r="C320" s="35" t="str">
        <f>General!C22</f>
        <v>ALIAS 12</v>
      </c>
      <c r="D320" s="83"/>
    </row>
    <row r="321" spans="1:6" x14ac:dyDescent="0.25">
      <c r="A321" s="13"/>
      <c r="B321" s="102"/>
      <c r="C321" s="35" t="str">
        <f>General!C23</f>
        <v>ALIAS 13</v>
      </c>
      <c r="D321" s="83"/>
    </row>
    <row r="322" spans="1:6" x14ac:dyDescent="0.25">
      <c r="A322" s="13"/>
      <c r="B322" s="102"/>
      <c r="C322" s="35" t="str">
        <f>General!C24</f>
        <v>ALIAS 14</v>
      </c>
      <c r="D322" s="83"/>
    </row>
    <row r="323" spans="1:6" x14ac:dyDescent="0.25">
      <c r="A323" s="14"/>
      <c r="B323" s="103"/>
      <c r="C323" s="35" t="str">
        <f>General!C25</f>
        <v>ALIAS 15</v>
      </c>
      <c r="D323" s="83"/>
    </row>
    <row r="324" spans="1:6" x14ac:dyDescent="0.25">
      <c r="A324" s="94" t="s">
        <v>89</v>
      </c>
      <c r="B324" s="96" t="s">
        <v>90</v>
      </c>
      <c r="E324" s="36" t="s">
        <v>20</v>
      </c>
      <c r="F324" s="84"/>
    </row>
    <row r="325" spans="1:6" x14ac:dyDescent="0.25">
      <c r="A325" s="95"/>
      <c r="B325" s="97"/>
      <c r="C325" s="4" t="str">
        <f>General!C11</f>
        <v>ALIAS 1</v>
      </c>
      <c r="D325" s="81"/>
    </row>
    <row r="326" spans="1:6" x14ac:dyDescent="0.25">
      <c r="A326" s="95"/>
      <c r="B326" s="97"/>
      <c r="C326" s="33" t="str">
        <f>General!C12</f>
        <v>ALIAS 2</v>
      </c>
      <c r="D326" s="81"/>
      <c r="E326" s="49" t="s">
        <v>140</v>
      </c>
      <c r="F326" s="50">
        <f>COUNTIF(D325:D339,Hoja4!A5)</f>
        <v>0</v>
      </c>
    </row>
    <row r="327" spans="1:6" x14ac:dyDescent="0.25">
      <c r="A327" s="95"/>
      <c r="B327" s="97"/>
      <c r="C327" s="33" t="str">
        <f>General!C13</f>
        <v>ALIAS 3</v>
      </c>
      <c r="D327" s="81"/>
      <c r="E327" s="48" t="s">
        <v>139</v>
      </c>
      <c r="F327" s="50">
        <f>COUNTIF(D325:D339,Hoja4!A6)</f>
        <v>0</v>
      </c>
    </row>
    <row r="328" spans="1:6" x14ac:dyDescent="0.25">
      <c r="A328" s="9"/>
      <c r="B328" s="97"/>
      <c r="C328" s="33" t="str">
        <f>General!C14</f>
        <v>ALIAS 4</v>
      </c>
      <c r="D328" s="81"/>
      <c r="E328" s="48" t="s">
        <v>141</v>
      </c>
      <c r="F328" s="50">
        <f>COUNTIF(D325:D339,Hoja4!A7)</f>
        <v>0</v>
      </c>
    </row>
    <row r="329" spans="1:6" x14ac:dyDescent="0.25">
      <c r="A329" s="9"/>
      <c r="B329" s="97"/>
      <c r="C329" s="33" t="str">
        <f>General!C15</f>
        <v>ALIAS 5</v>
      </c>
      <c r="D329" s="81"/>
    </row>
    <row r="330" spans="1:6" x14ac:dyDescent="0.25">
      <c r="A330" s="9"/>
      <c r="B330" s="97"/>
      <c r="C330" s="33" t="str">
        <f>General!C16</f>
        <v>ALIAS 6</v>
      </c>
      <c r="D330" s="81"/>
    </row>
    <row r="331" spans="1:6" x14ac:dyDescent="0.25">
      <c r="A331" s="9"/>
      <c r="B331" s="97"/>
      <c r="C331" s="33" t="str">
        <f>General!C17</f>
        <v>ALIAS 7</v>
      </c>
      <c r="D331" s="81"/>
    </row>
    <row r="332" spans="1:6" x14ac:dyDescent="0.25">
      <c r="A332" s="9"/>
      <c r="B332" s="97"/>
      <c r="C332" s="33" t="str">
        <f>General!C18</f>
        <v>ALIAS 8</v>
      </c>
      <c r="D332" s="81"/>
    </row>
    <row r="333" spans="1:6" x14ac:dyDescent="0.25">
      <c r="A333" s="9"/>
      <c r="B333" s="97"/>
      <c r="C333" s="33" t="str">
        <f>General!C19</f>
        <v>ALIAS 9</v>
      </c>
      <c r="D333" s="81"/>
    </row>
    <row r="334" spans="1:6" x14ac:dyDescent="0.25">
      <c r="A334" s="9"/>
      <c r="B334" s="97"/>
      <c r="C334" s="33" t="str">
        <f>General!C20</f>
        <v>ALIAS 10</v>
      </c>
      <c r="D334" s="81"/>
    </row>
    <row r="335" spans="1:6" x14ac:dyDescent="0.25">
      <c r="A335" s="9"/>
      <c r="B335" s="97"/>
      <c r="C335" s="33" t="str">
        <f>General!C21</f>
        <v>ALIAS 11</v>
      </c>
      <c r="D335" s="81"/>
    </row>
    <row r="336" spans="1:6" x14ac:dyDescent="0.25">
      <c r="A336" s="9"/>
      <c r="B336" s="97"/>
      <c r="C336" s="33" t="str">
        <f>General!C22</f>
        <v>ALIAS 12</v>
      </c>
      <c r="D336" s="81"/>
    </row>
    <row r="337" spans="1:6" x14ac:dyDescent="0.25">
      <c r="A337" s="9"/>
      <c r="B337" s="97"/>
      <c r="C337" s="33" t="str">
        <f>General!C23</f>
        <v>ALIAS 13</v>
      </c>
      <c r="D337" s="81"/>
    </row>
    <row r="338" spans="1:6" x14ac:dyDescent="0.25">
      <c r="A338" s="9"/>
      <c r="B338" s="97"/>
      <c r="C338" s="33" t="str">
        <f>General!C24</f>
        <v>ALIAS 14</v>
      </c>
      <c r="D338" s="81"/>
    </row>
    <row r="339" spans="1:6" x14ac:dyDescent="0.25">
      <c r="A339" s="10"/>
      <c r="B339" s="98"/>
      <c r="C339" s="33" t="str">
        <f>General!C25</f>
        <v>ALIAS 15</v>
      </c>
      <c r="D339" s="81"/>
    </row>
    <row r="340" spans="1:6" x14ac:dyDescent="0.25">
      <c r="A340" s="99" t="s">
        <v>91</v>
      </c>
      <c r="B340" s="101" t="s">
        <v>56</v>
      </c>
      <c r="E340" s="37" t="s">
        <v>20</v>
      </c>
      <c r="F340" s="85"/>
    </row>
    <row r="341" spans="1:6" x14ac:dyDescent="0.25">
      <c r="A341" s="100"/>
      <c r="B341" s="102"/>
      <c r="C341" s="12" t="str">
        <f>General!C11</f>
        <v>ALIAS 1</v>
      </c>
      <c r="D341" s="83"/>
    </row>
    <row r="342" spans="1:6" x14ac:dyDescent="0.25">
      <c r="A342" s="100"/>
      <c r="B342" s="102"/>
      <c r="C342" s="35" t="str">
        <f>General!C12</f>
        <v>ALIAS 2</v>
      </c>
      <c r="D342" s="83"/>
      <c r="E342" s="49" t="s">
        <v>140</v>
      </c>
      <c r="F342" s="50">
        <f>COUNTIF(D341:D355,Hoja4!A5)</f>
        <v>0</v>
      </c>
    </row>
    <row r="343" spans="1:6" x14ac:dyDescent="0.25">
      <c r="A343" s="100"/>
      <c r="B343" s="102"/>
      <c r="C343" s="35" t="str">
        <f>General!C13</f>
        <v>ALIAS 3</v>
      </c>
      <c r="D343" s="83"/>
      <c r="E343" s="48" t="s">
        <v>139</v>
      </c>
      <c r="F343" s="50">
        <f>COUNTIF(D341:D355,Hoja4!A6)</f>
        <v>0</v>
      </c>
    </row>
    <row r="344" spans="1:6" x14ac:dyDescent="0.25">
      <c r="A344" s="13"/>
      <c r="B344" s="102"/>
      <c r="C344" s="35" t="str">
        <f>General!C14</f>
        <v>ALIAS 4</v>
      </c>
      <c r="D344" s="83"/>
      <c r="E344" s="48" t="s">
        <v>141</v>
      </c>
      <c r="F344" s="50">
        <f>COUNTIF(D341:D355,Hoja4!A7)</f>
        <v>0</v>
      </c>
    </row>
    <row r="345" spans="1:6" x14ac:dyDescent="0.25">
      <c r="A345" s="13"/>
      <c r="B345" s="102"/>
      <c r="C345" s="35" t="str">
        <f>General!C15</f>
        <v>ALIAS 5</v>
      </c>
      <c r="D345" s="83"/>
    </row>
    <row r="346" spans="1:6" x14ac:dyDescent="0.25">
      <c r="A346" s="13"/>
      <c r="B346" s="102"/>
      <c r="C346" s="35" t="str">
        <f>General!C16</f>
        <v>ALIAS 6</v>
      </c>
      <c r="D346" s="83"/>
    </row>
    <row r="347" spans="1:6" x14ac:dyDescent="0.25">
      <c r="A347" s="13"/>
      <c r="B347" s="102"/>
      <c r="C347" s="35" t="str">
        <f>General!C17</f>
        <v>ALIAS 7</v>
      </c>
      <c r="D347" s="83"/>
    </row>
    <row r="348" spans="1:6" x14ac:dyDescent="0.25">
      <c r="A348" s="13"/>
      <c r="B348" s="102"/>
      <c r="C348" s="35" t="str">
        <f>General!C18</f>
        <v>ALIAS 8</v>
      </c>
      <c r="D348" s="83"/>
    </row>
    <row r="349" spans="1:6" x14ac:dyDescent="0.25">
      <c r="A349" s="13"/>
      <c r="B349" s="102"/>
      <c r="C349" s="35" t="str">
        <f>General!C19</f>
        <v>ALIAS 9</v>
      </c>
      <c r="D349" s="83"/>
    </row>
    <row r="350" spans="1:6" x14ac:dyDescent="0.25">
      <c r="A350" s="13"/>
      <c r="B350" s="102"/>
      <c r="C350" s="35" t="str">
        <f>General!C20</f>
        <v>ALIAS 10</v>
      </c>
      <c r="D350" s="83"/>
    </row>
    <row r="351" spans="1:6" x14ac:dyDescent="0.25">
      <c r="A351" s="13"/>
      <c r="B351" s="102"/>
      <c r="C351" s="35" t="str">
        <f>General!C21</f>
        <v>ALIAS 11</v>
      </c>
      <c r="D351" s="83"/>
    </row>
    <row r="352" spans="1:6" x14ac:dyDescent="0.25">
      <c r="A352" s="13"/>
      <c r="B352" s="102"/>
      <c r="C352" s="35" t="str">
        <f>General!C22</f>
        <v>ALIAS 12</v>
      </c>
      <c r="D352" s="83"/>
    </row>
    <row r="353" spans="1:6" x14ac:dyDescent="0.25">
      <c r="A353" s="13"/>
      <c r="B353" s="102"/>
      <c r="C353" s="35" t="str">
        <f>General!C23</f>
        <v>ALIAS 13</v>
      </c>
      <c r="D353" s="83"/>
    </row>
    <row r="354" spans="1:6" x14ac:dyDescent="0.25">
      <c r="A354" s="13"/>
      <c r="B354" s="102"/>
      <c r="C354" s="35" t="str">
        <f>General!C24</f>
        <v>ALIAS 14</v>
      </c>
      <c r="D354" s="83"/>
    </row>
    <row r="355" spans="1:6" x14ac:dyDescent="0.25">
      <c r="A355" s="14"/>
      <c r="B355" s="103"/>
      <c r="C355" s="35" t="str">
        <f>General!C25</f>
        <v>ALIAS 15</v>
      </c>
      <c r="D355" s="83"/>
    </row>
    <row r="356" spans="1:6" x14ac:dyDescent="0.25">
      <c r="A356" s="94" t="s">
        <v>92</v>
      </c>
      <c r="B356" s="96" t="s">
        <v>56</v>
      </c>
      <c r="E356" s="36" t="s">
        <v>20</v>
      </c>
      <c r="F356" s="84"/>
    </row>
    <row r="357" spans="1:6" x14ac:dyDescent="0.25">
      <c r="A357" s="95"/>
      <c r="B357" s="97"/>
      <c r="C357" s="4" t="str">
        <f>General!C11</f>
        <v>ALIAS 1</v>
      </c>
      <c r="D357" s="81"/>
    </row>
    <row r="358" spans="1:6" x14ac:dyDescent="0.25">
      <c r="A358" s="95"/>
      <c r="B358" s="97"/>
      <c r="C358" s="33" t="str">
        <f>General!C12</f>
        <v>ALIAS 2</v>
      </c>
      <c r="D358" s="81"/>
      <c r="E358" s="49" t="s">
        <v>140</v>
      </c>
      <c r="F358" s="50">
        <f>COUNTIF(D357:D371,Hoja4!A5)</f>
        <v>0</v>
      </c>
    </row>
    <row r="359" spans="1:6" x14ac:dyDescent="0.25">
      <c r="A359" s="95"/>
      <c r="B359" s="97"/>
      <c r="C359" s="33" t="str">
        <f>General!C13</f>
        <v>ALIAS 3</v>
      </c>
      <c r="D359" s="81"/>
      <c r="E359" s="48" t="s">
        <v>139</v>
      </c>
      <c r="F359" s="50">
        <f>COUNTIF(D357:D371,Hoja4!A6)</f>
        <v>0</v>
      </c>
    </row>
    <row r="360" spans="1:6" x14ac:dyDescent="0.25">
      <c r="A360" s="9"/>
      <c r="B360" s="97"/>
      <c r="C360" s="33" t="str">
        <f>General!C14</f>
        <v>ALIAS 4</v>
      </c>
      <c r="D360" s="81"/>
      <c r="E360" s="48" t="s">
        <v>141</v>
      </c>
      <c r="F360" s="50">
        <f>COUNTIF(D357:D371,Hoja4!A7)</f>
        <v>0</v>
      </c>
    </row>
    <row r="361" spans="1:6" x14ac:dyDescent="0.25">
      <c r="A361" s="9"/>
      <c r="B361" s="97"/>
      <c r="C361" s="33" t="str">
        <f>General!C15</f>
        <v>ALIAS 5</v>
      </c>
      <c r="D361" s="81"/>
    </row>
    <row r="362" spans="1:6" x14ac:dyDescent="0.25">
      <c r="A362" s="9"/>
      <c r="B362" s="97"/>
      <c r="C362" s="33" t="str">
        <f>General!C16</f>
        <v>ALIAS 6</v>
      </c>
      <c r="D362" s="81"/>
    </row>
    <row r="363" spans="1:6" x14ac:dyDescent="0.25">
      <c r="A363" s="9"/>
      <c r="B363" s="97"/>
      <c r="C363" s="33" t="str">
        <f>General!C17</f>
        <v>ALIAS 7</v>
      </c>
      <c r="D363" s="81"/>
    </row>
    <row r="364" spans="1:6" x14ac:dyDescent="0.25">
      <c r="A364" s="9"/>
      <c r="B364" s="97"/>
      <c r="C364" s="33" t="str">
        <f>General!C18</f>
        <v>ALIAS 8</v>
      </c>
      <c r="D364" s="81"/>
    </row>
    <row r="365" spans="1:6" x14ac:dyDescent="0.25">
      <c r="A365" s="9"/>
      <c r="B365" s="97"/>
      <c r="C365" s="33" t="str">
        <f>General!C19</f>
        <v>ALIAS 9</v>
      </c>
      <c r="D365" s="81"/>
    </row>
    <row r="366" spans="1:6" x14ac:dyDescent="0.25">
      <c r="A366" s="9"/>
      <c r="B366" s="97"/>
      <c r="C366" s="33" t="str">
        <f>General!C20</f>
        <v>ALIAS 10</v>
      </c>
      <c r="D366" s="81"/>
    </row>
    <row r="367" spans="1:6" x14ac:dyDescent="0.25">
      <c r="A367" s="9"/>
      <c r="B367" s="97"/>
      <c r="C367" s="33" t="str">
        <f>General!C21</f>
        <v>ALIAS 11</v>
      </c>
      <c r="D367" s="81"/>
    </row>
    <row r="368" spans="1:6" x14ac:dyDescent="0.25">
      <c r="A368" s="9"/>
      <c r="B368" s="97"/>
      <c r="C368" s="33" t="str">
        <f>General!C22</f>
        <v>ALIAS 12</v>
      </c>
      <c r="D368" s="81"/>
    </row>
    <row r="369" spans="1:6" x14ac:dyDescent="0.25">
      <c r="A369" s="9"/>
      <c r="B369" s="97"/>
      <c r="C369" s="33" t="str">
        <f>General!C23</f>
        <v>ALIAS 13</v>
      </c>
      <c r="D369" s="81"/>
    </row>
    <row r="370" spans="1:6" x14ac:dyDescent="0.25">
      <c r="A370" s="9"/>
      <c r="B370" s="97"/>
      <c r="C370" s="33" t="str">
        <f>General!C24</f>
        <v>ALIAS 14</v>
      </c>
      <c r="D370" s="81"/>
    </row>
    <row r="371" spans="1:6" x14ac:dyDescent="0.25">
      <c r="A371" s="10"/>
      <c r="B371" s="98"/>
      <c r="C371" s="33" t="str">
        <f>General!C25</f>
        <v>ALIAS 15</v>
      </c>
      <c r="D371" s="81"/>
    </row>
    <row r="372" spans="1:6" x14ac:dyDescent="0.25">
      <c r="A372" s="99" t="s">
        <v>93</v>
      </c>
      <c r="B372" s="101" t="s">
        <v>56</v>
      </c>
      <c r="E372" s="37" t="s">
        <v>20</v>
      </c>
      <c r="F372" s="85"/>
    </row>
    <row r="373" spans="1:6" x14ac:dyDescent="0.25">
      <c r="A373" s="100"/>
      <c r="B373" s="102"/>
      <c r="C373" s="12" t="str">
        <f>General!C11</f>
        <v>ALIAS 1</v>
      </c>
      <c r="D373" s="83"/>
    </row>
    <row r="374" spans="1:6" x14ac:dyDescent="0.25">
      <c r="A374" s="100"/>
      <c r="B374" s="102"/>
      <c r="C374" s="35" t="str">
        <f>General!C12</f>
        <v>ALIAS 2</v>
      </c>
      <c r="D374" s="83"/>
      <c r="E374" s="49" t="s">
        <v>140</v>
      </c>
      <c r="F374" s="50">
        <f>COUNTIF(D373:D387,Hoja4!A5)</f>
        <v>0</v>
      </c>
    </row>
    <row r="375" spans="1:6" x14ac:dyDescent="0.25">
      <c r="A375" s="100"/>
      <c r="B375" s="102"/>
      <c r="C375" s="35" t="str">
        <f>General!C13</f>
        <v>ALIAS 3</v>
      </c>
      <c r="D375" s="83"/>
      <c r="E375" s="48" t="s">
        <v>139</v>
      </c>
      <c r="F375" s="50">
        <f>COUNTIF(D373:D387,Hoja4!A6)</f>
        <v>0</v>
      </c>
    </row>
    <row r="376" spans="1:6" x14ac:dyDescent="0.25">
      <c r="A376" s="13"/>
      <c r="B376" s="102"/>
      <c r="C376" s="35" t="str">
        <f>General!C14</f>
        <v>ALIAS 4</v>
      </c>
      <c r="D376" s="83"/>
      <c r="E376" s="48" t="s">
        <v>141</v>
      </c>
      <c r="F376" s="50">
        <f>COUNTIF(D373:D387,Hoja4!A7)</f>
        <v>0</v>
      </c>
    </row>
    <row r="377" spans="1:6" x14ac:dyDescent="0.25">
      <c r="A377" s="13"/>
      <c r="B377" s="102"/>
      <c r="C377" s="35" t="str">
        <f>General!C15</f>
        <v>ALIAS 5</v>
      </c>
      <c r="D377" s="83"/>
    </row>
    <row r="378" spans="1:6" x14ac:dyDescent="0.25">
      <c r="A378" s="13"/>
      <c r="B378" s="102"/>
      <c r="C378" s="35" t="str">
        <f>General!C16</f>
        <v>ALIAS 6</v>
      </c>
      <c r="D378" s="83"/>
    </row>
    <row r="379" spans="1:6" x14ac:dyDescent="0.25">
      <c r="A379" s="13"/>
      <c r="B379" s="102"/>
      <c r="C379" s="35" t="str">
        <f>General!C17</f>
        <v>ALIAS 7</v>
      </c>
      <c r="D379" s="83"/>
    </row>
    <row r="380" spans="1:6" x14ac:dyDescent="0.25">
      <c r="A380" s="13"/>
      <c r="B380" s="102"/>
      <c r="C380" s="35" t="str">
        <f>General!C18</f>
        <v>ALIAS 8</v>
      </c>
      <c r="D380" s="83"/>
    </row>
    <row r="381" spans="1:6" x14ac:dyDescent="0.25">
      <c r="A381" s="13"/>
      <c r="B381" s="102"/>
      <c r="C381" s="35" t="str">
        <f>General!C19</f>
        <v>ALIAS 9</v>
      </c>
      <c r="D381" s="83"/>
    </row>
    <row r="382" spans="1:6" x14ac:dyDescent="0.25">
      <c r="A382" s="13"/>
      <c r="B382" s="102"/>
      <c r="C382" s="35" t="str">
        <f>General!C20</f>
        <v>ALIAS 10</v>
      </c>
      <c r="D382" s="83"/>
    </row>
    <row r="383" spans="1:6" x14ac:dyDescent="0.25">
      <c r="A383" s="13"/>
      <c r="B383" s="102"/>
      <c r="C383" s="35" t="str">
        <f>General!C21</f>
        <v>ALIAS 11</v>
      </c>
      <c r="D383" s="83"/>
    </row>
    <row r="384" spans="1:6" x14ac:dyDescent="0.25">
      <c r="A384" s="13"/>
      <c r="B384" s="102"/>
      <c r="C384" s="35" t="str">
        <f>General!C22</f>
        <v>ALIAS 12</v>
      </c>
      <c r="D384" s="83"/>
    </row>
    <row r="385" spans="1:6" x14ac:dyDescent="0.25">
      <c r="A385" s="13"/>
      <c r="B385" s="102"/>
      <c r="C385" s="35" t="str">
        <f>General!C23</f>
        <v>ALIAS 13</v>
      </c>
      <c r="D385" s="83"/>
    </row>
    <row r="386" spans="1:6" x14ac:dyDescent="0.25">
      <c r="A386" s="13"/>
      <c r="B386" s="102"/>
      <c r="C386" s="35" t="str">
        <f>General!C24</f>
        <v>ALIAS 14</v>
      </c>
      <c r="D386" s="83"/>
    </row>
    <row r="387" spans="1:6" x14ac:dyDescent="0.25">
      <c r="A387" s="14"/>
      <c r="B387" s="103"/>
      <c r="C387" s="35" t="str">
        <f>General!C25</f>
        <v>ALIAS 15</v>
      </c>
      <c r="D387" s="83"/>
    </row>
    <row r="388" spans="1:6" x14ac:dyDescent="0.25">
      <c r="A388" s="94" t="s">
        <v>94</v>
      </c>
      <c r="B388" s="96" t="s">
        <v>56</v>
      </c>
      <c r="E388" s="36" t="s">
        <v>20</v>
      </c>
      <c r="F388" s="84"/>
    </row>
    <row r="389" spans="1:6" x14ac:dyDescent="0.25">
      <c r="A389" s="95"/>
      <c r="B389" s="97"/>
      <c r="C389" s="4" t="str">
        <f>General!C11</f>
        <v>ALIAS 1</v>
      </c>
      <c r="D389" s="81"/>
    </row>
    <row r="390" spans="1:6" x14ac:dyDescent="0.25">
      <c r="A390" s="95"/>
      <c r="B390" s="97"/>
      <c r="C390" s="33" t="str">
        <f>General!C12</f>
        <v>ALIAS 2</v>
      </c>
      <c r="D390" s="81"/>
      <c r="E390" s="49" t="s">
        <v>140</v>
      </c>
      <c r="F390" s="50">
        <f>COUNTIF(D389:D403,Hoja4!A5)</f>
        <v>0</v>
      </c>
    </row>
    <row r="391" spans="1:6" x14ac:dyDescent="0.25">
      <c r="A391" s="95"/>
      <c r="B391" s="97"/>
      <c r="C391" s="33" t="str">
        <f>General!C13</f>
        <v>ALIAS 3</v>
      </c>
      <c r="D391" s="81"/>
      <c r="E391" s="48" t="s">
        <v>139</v>
      </c>
      <c r="F391" s="50">
        <f>COUNTIF(D389:D403,Hoja4!A6)</f>
        <v>0</v>
      </c>
    </row>
    <row r="392" spans="1:6" x14ac:dyDescent="0.25">
      <c r="A392" s="9"/>
      <c r="B392" s="97"/>
      <c r="C392" s="33" t="str">
        <f>General!C14</f>
        <v>ALIAS 4</v>
      </c>
      <c r="D392" s="81"/>
      <c r="E392" s="48" t="s">
        <v>141</v>
      </c>
      <c r="F392" s="50">
        <f>COUNTIF(D389:D403,Hoja4!A7)</f>
        <v>0</v>
      </c>
    </row>
    <row r="393" spans="1:6" x14ac:dyDescent="0.25">
      <c r="A393" s="9"/>
      <c r="B393" s="97"/>
      <c r="C393" s="33" t="str">
        <f>General!C15</f>
        <v>ALIAS 5</v>
      </c>
      <c r="D393" s="81"/>
    </row>
    <row r="394" spans="1:6" x14ac:dyDescent="0.25">
      <c r="A394" s="9"/>
      <c r="B394" s="97"/>
      <c r="C394" s="33" t="str">
        <f>General!C16</f>
        <v>ALIAS 6</v>
      </c>
      <c r="D394" s="81"/>
    </row>
    <row r="395" spans="1:6" x14ac:dyDescent="0.25">
      <c r="A395" s="9"/>
      <c r="B395" s="97"/>
      <c r="C395" s="33" t="str">
        <f>General!C17</f>
        <v>ALIAS 7</v>
      </c>
      <c r="D395" s="81"/>
    </row>
    <row r="396" spans="1:6" x14ac:dyDescent="0.25">
      <c r="A396" s="9"/>
      <c r="B396" s="97"/>
      <c r="C396" s="33" t="str">
        <f>General!C18</f>
        <v>ALIAS 8</v>
      </c>
      <c r="D396" s="81"/>
    </row>
    <row r="397" spans="1:6" x14ac:dyDescent="0.25">
      <c r="A397" s="9"/>
      <c r="B397" s="97"/>
      <c r="C397" s="33" t="str">
        <f>General!C19</f>
        <v>ALIAS 9</v>
      </c>
      <c r="D397" s="81"/>
    </row>
    <row r="398" spans="1:6" x14ac:dyDescent="0.25">
      <c r="A398" s="9"/>
      <c r="B398" s="97"/>
      <c r="C398" s="33" t="str">
        <f>General!C20</f>
        <v>ALIAS 10</v>
      </c>
      <c r="D398" s="81"/>
    </row>
    <row r="399" spans="1:6" x14ac:dyDescent="0.25">
      <c r="A399" s="9"/>
      <c r="B399" s="97"/>
      <c r="C399" s="33" t="str">
        <f>General!C21</f>
        <v>ALIAS 11</v>
      </c>
      <c r="D399" s="81"/>
    </row>
    <row r="400" spans="1:6" x14ac:dyDescent="0.25">
      <c r="A400" s="9"/>
      <c r="B400" s="97"/>
      <c r="C400" s="33" t="str">
        <f>General!C22</f>
        <v>ALIAS 12</v>
      </c>
      <c r="D400" s="81"/>
    </row>
    <row r="401" spans="1:6" x14ac:dyDescent="0.25">
      <c r="A401" s="9"/>
      <c r="B401" s="97"/>
      <c r="C401" s="33" t="str">
        <f>General!C23</f>
        <v>ALIAS 13</v>
      </c>
      <c r="D401" s="81"/>
    </row>
    <row r="402" spans="1:6" x14ac:dyDescent="0.25">
      <c r="A402" s="9"/>
      <c r="B402" s="97"/>
      <c r="C402" s="33" t="str">
        <f>General!C24</f>
        <v>ALIAS 14</v>
      </c>
      <c r="D402" s="81"/>
    </row>
    <row r="403" spans="1:6" x14ac:dyDescent="0.25">
      <c r="A403" s="10"/>
      <c r="B403" s="98"/>
      <c r="C403" s="33" t="str">
        <f>General!C25</f>
        <v>ALIAS 15</v>
      </c>
      <c r="D403" s="81"/>
    </row>
    <row r="404" spans="1:6" x14ac:dyDescent="0.25">
      <c r="A404" s="99" t="s">
        <v>95</v>
      </c>
      <c r="B404" s="101" t="s">
        <v>56</v>
      </c>
      <c r="E404" s="37" t="s">
        <v>20</v>
      </c>
      <c r="F404" s="85"/>
    </row>
    <row r="405" spans="1:6" x14ac:dyDescent="0.25">
      <c r="A405" s="100"/>
      <c r="B405" s="102"/>
      <c r="C405" s="12" t="str">
        <f>General!C11</f>
        <v>ALIAS 1</v>
      </c>
      <c r="D405" s="83"/>
    </row>
    <row r="406" spans="1:6" x14ac:dyDescent="0.25">
      <c r="A406" s="100"/>
      <c r="B406" s="102"/>
      <c r="C406" s="35" t="str">
        <f>General!C12</f>
        <v>ALIAS 2</v>
      </c>
      <c r="D406" s="83"/>
      <c r="E406" s="49" t="s">
        <v>140</v>
      </c>
      <c r="F406" s="50">
        <f>COUNTIF(D405:D419,Hoja4!A5)</f>
        <v>0</v>
      </c>
    </row>
    <row r="407" spans="1:6" x14ac:dyDescent="0.25">
      <c r="A407" s="100"/>
      <c r="B407" s="102"/>
      <c r="C407" s="35" t="str">
        <f>General!C13</f>
        <v>ALIAS 3</v>
      </c>
      <c r="D407" s="83"/>
      <c r="E407" s="48" t="s">
        <v>139</v>
      </c>
      <c r="F407" s="50">
        <f>COUNTIF(D405:D419,Hoja4!A6)</f>
        <v>0</v>
      </c>
    </row>
    <row r="408" spans="1:6" x14ac:dyDescent="0.25">
      <c r="A408" s="13"/>
      <c r="B408" s="102"/>
      <c r="C408" s="35" t="str">
        <f>General!C14</f>
        <v>ALIAS 4</v>
      </c>
      <c r="D408" s="83"/>
      <c r="E408" s="48" t="s">
        <v>141</v>
      </c>
      <c r="F408" s="50">
        <f>COUNTIF(D405:D419,Hoja4!A7)</f>
        <v>0</v>
      </c>
    </row>
    <row r="409" spans="1:6" x14ac:dyDescent="0.25">
      <c r="A409" s="13"/>
      <c r="B409" s="102"/>
      <c r="C409" s="35" t="str">
        <f>General!C15</f>
        <v>ALIAS 5</v>
      </c>
      <c r="D409" s="83"/>
    </row>
    <row r="410" spans="1:6" x14ac:dyDescent="0.25">
      <c r="A410" s="13"/>
      <c r="B410" s="102"/>
      <c r="C410" s="35" t="str">
        <f>General!C16</f>
        <v>ALIAS 6</v>
      </c>
      <c r="D410" s="83"/>
    </row>
    <row r="411" spans="1:6" x14ac:dyDescent="0.25">
      <c r="A411" s="13"/>
      <c r="B411" s="102"/>
      <c r="C411" s="35" t="str">
        <f>General!C17</f>
        <v>ALIAS 7</v>
      </c>
      <c r="D411" s="83"/>
    </row>
    <row r="412" spans="1:6" x14ac:dyDescent="0.25">
      <c r="A412" s="13"/>
      <c r="B412" s="102"/>
      <c r="C412" s="35" t="str">
        <f>General!C18</f>
        <v>ALIAS 8</v>
      </c>
      <c r="D412" s="83"/>
    </row>
    <row r="413" spans="1:6" x14ac:dyDescent="0.25">
      <c r="A413" s="13"/>
      <c r="B413" s="102"/>
      <c r="C413" s="35" t="str">
        <f>General!C19</f>
        <v>ALIAS 9</v>
      </c>
      <c r="D413" s="83"/>
    </row>
    <row r="414" spans="1:6" x14ac:dyDescent="0.25">
      <c r="A414" s="13"/>
      <c r="B414" s="102"/>
      <c r="C414" s="35" t="str">
        <f>General!C20</f>
        <v>ALIAS 10</v>
      </c>
      <c r="D414" s="83"/>
    </row>
    <row r="415" spans="1:6" x14ac:dyDescent="0.25">
      <c r="A415" s="13"/>
      <c r="B415" s="102"/>
      <c r="C415" s="35" t="str">
        <f>General!C21</f>
        <v>ALIAS 11</v>
      </c>
      <c r="D415" s="83"/>
    </row>
    <row r="416" spans="1:6" x14ac:dyDescent="0.25">
      <c r="A416" s="13"/>
      <c r="B416" s="102"/>
      <c r="C416" s="35" t="str">
        <f>General!C22</f>
        <v>ALIAS 12</v>
      </c>
      <c r="D416" s="83"/>
    </row>
    <row r="417" spans="1:6" x14ac:dyDescent="0.25">
      <c r="A417" s="13"/>
      <c r="B417" s="102"/>
      <c r="C417" s="35" t="str">
        <f>General!C23</f>
        <v>ALIAS 13</v>
      </c>
      <c r="D417" s="83"/>
    </row>
    <row r="418" spans="1:6" x14ac:dyDescent="0.25">
      <c r="A418" s="13"/>
      <c r="B418" s="102"/>
      <c r="C418" s="35" t="str">
        <f>General!C24</f>
        <v>ALIAS 14</v>
      </c>
      <c r="D418" s="83"/>
    </row>
    <row r="419" spans="1:6" x14ac:dyDescent="0.25">
      <c r="A419" s="14"/>
      <c r="B419" s="103"/>
      <c r="C419" s="35" t="str">
        <f>General!C25</f>
        <v>ALIAS 15</v>
      </c>
      <c r="D419" s="83"/>
    </row>
    <row r="420" spans="1:6" x14ac:dyDescent="0.25">
      <c r="A420" s="94" t="s">
        <v>98</v>
      </c>
      <c r="B420" s="96" t="s">
        <v>56</v>
      </c>
      <c r="E420" s="36" t="s">
        <v>20</v>
      </c>
      <c r="F420" s="84"/>
    </row>
    <row r="421" spans="1:6" x14ac:dyDescent="0.25">
      <c r="A421" s="95"/>
      <c r="B421" s="97"/>
      <c r="C421" s="4" t="str">
        <f>General!C11</f>
        <v>ALIAS 1</v>
      </c>
      <c r="D421" s="81"/>
    </row>
    <row r="422" spans="1:6" x14ac:dyDescent="0.25">
      <c r="A422" s="95"/>
      <c r="B422" s="97"/>
      <c r="C422" s="33" t="str">
        <f>General!C12</f>
        <v>ALIAS 2</v>
      </c>
      <c r="D422" s="81"/>
      <c r="E422" s="49" t="s">
        <v>140</v>
      </c>
      <c r="F422" s="50">
        <f>COUNTIF(D421:D435,Hoja4!A5)</f>
        <v>0</v>
      </c>
    </row>
    <row r="423" spans="1:6" x14ac:dyDescent="0.25">
      <c r="A423" s="95"/>
      <c r="B423" s="97"/>
      <c r="C423" s="33" t="str">
        <f>General!C13</f>
        <v>ALIAS 3</v>
      </c>
      <c r="D423" s="81"/>
      <c r="E423" s="48" t="s">
        <v>139</v>
      </c>
      <c r="F423" s="50">
        <f>COUNTIF(D421:D435,Hoja4!A6)</f>
        <v>0</v>
      </c>
    </row>
    <row r="424" spans="1:6" x14ac:dyDescent="0.25">
      <c r="A424" s="9"/>
      <c r="B424" s="97"/>
      <c r="C424" s="33" t="str">
        <f>General!C14</f>
        <v>ALIAS 4</v>
      </c>
      <c r="D424" s="81"/>
      <c r="E424" s="48" t="s">
        <v>141</v>
      </c>
      <c r="F424" s="50">
        <f>COUNTIF(D421:D435,Hoja4!A7)</f>
        <v>0</v>
      </c>
    </row>
    <row r="425" spans="1:6" x14ac:dyDescent="0.25">
      <c r="A425" s="9"/>
      <c r="B425" s="97"/>
      <c r="C425" s="33" t="str">
        <f>General!C15</f>
        <v>ALIAS 5</v>
      </c>
      <c r="D425" s="81"/>
    </row>
    <row r="426" spans="1:6" x14ac:dyDescent="0.25">
      <c r="A426" s="9"/>
      <c r="B426" s="97"/>
      <c r="C426" s="33" t="str">
        <f>General!C16</f>
        <v>ALIAS 6</v>
      </c>
      <c r="D426" s="81"/>
    </row>
    <row r="427" spans="1:6" x14ac:dyDescent="0.25">
      <c r="A427" s="9"/>
      <c r="B427" s="97"/>
      <c r="C427" s="33" t="str">
        <f>General!C17</f>
        <v>ALIAS 7</v>
      </c>
      <c r="D427" s="81"/>
    </row>
    <row r="428" spans="1:6" x14ac:dyDescent="0.25">
      <c r="A428" s="9"/>
      <c r="B428" s="97"/>
      <c r="C428" s="33" t="str">
        <f>General!C18</f>
        <v>ALIAS 8</v>
      </c>
      <c r="D428" s="81"/>
    </row>
    <row r="429" spans="1:6" x14ac:dyDescent="0.25">
      <c r="A429" s="9"/>
      <c r="B429" s="97"/>
      <c r="C429" s="33" t="str">
        <f>General!C19</f>
        <v>ALIAS 9</v>
      </c>
      <c r="D429" s="81"/>
    </row>
    <row r="430" spans="1:6" x14ac:dyDescent="0.25">
      <c r="A430" s="9"/>
      <c r="B430" s="97"/>
      <c r="C430" s="33" t="str">
        <f>General!C20</f>
        <v>ALIAS 10</v>
      </c>
      <c r="D430" s="81"/>
    </row>
    <row r="431" spans="1:6" x14ac:dyDescent="0.25">
      <c r="A431" s="9"/>
      <c r="B431" s="97"/>
      <c r="C431" s="33" t="str">
        <f>General!C21</f>
        <v>ALIAS 11</v>
      </c>
      <c r="D431" s="81"/>
    </row>
    <row r="432" spans="1:6" x14ac:dyDescent="0.25">
      <c r="A432" s="9"/>
      <c r="B432" s="97"/>
      <c r="C432" s="33" t="str">
        <f>General!C22</f>
        <v>ALIAS 12</v>
      </c>
      <c r="D432" s="81"/>
    </row>
    <row r="433" spans="1:6" x14ac:dyDescent="0.25">
      <c r="A433" s="9"/>
      <c r="B433" s="97"/>
      <c r="C433" s="33" t="str">
        <f>General!C23</f>
        <v>ALIAS 13</v>
      </c>
      <c r="D433" s="81"/>
    </row>
    <row r="434" spans="1:6" x14ac:dyDescent="0.25">
      <c r="A434" s="9"/>
      <c r="B434" s="97"/>
      <c r="C434" s="33" t="str">
        <f>General!C24</f>
        <v>ALIAS 14</v>
      </c>
      <c r="D434" s="81"/>
    </row>
    <row r="435" spans="1:6" x14ac:dyDescent="0.25">
      <c r="A435" s="10"/>
      <c r="B435" s="98"/>
      <c r="C435" s="33" t="str">
        <f>General!C25</f>
        <v>ALIAS 15</v>
      </c>
      <c r="D435" s="81"/>
    </row>
    <row r="436" spans="1:6" x14ac:dyDescent="0.25">
      <c r="A436" s="99" t="s">
        <v>99</v>
      </c>
      <c r="B436" s="101" t="s">
        <v>56</v>
      </c>
      <c r="E436" s="37" t="s">
        <v>20</v>
      </c>
      <c r="F436" s="85"/>
    </row>
    <row r="437" spans="1:6" x14ac:dyDescent="0.25">
      <c r="A437" s="100"/>
      <c r="B437" s="102"/>
      <c r="C437" s="12" t="str">
        <f>General!C11</f>
        <v>ALIAS 1</v>
      </c>
      <c r="D437" s="83"/>
    </row>
    <row r="438" spans="1:6" x14ac:dyDescent="0.25">
      <c r="A438" s="100"/>
      <c r="B438" s="102"/>
      <c r="C438" s="35" t="str">
        <f>General!C12</f>
        <v>ALIAS 2</v>
      </c>
      <c r="D438" s="83"/>
      <c r="E438" s="49" t="s">
        <v>140</v>
      </c>
      <c r="F438" s="50">
        <f>COUNTIF(D437:D451,Hoja4!A5)</f>
        <v>0</v>
      </c>
    </row>
    <row r="439" spans="1:6" x14ac:dyDescent="0.25">
      <c r="A439" s="100"/>
      <c r="B439" s="102"/>
      <c r="C439" s="35" t="str">
        <f>General!C13</f>
        <v>ALIAS 3</v>
      </c>
      <c r="D439" s="83"/>
      <c r="E439" s="48" t="s">
        <v>139</v>
      </c>
      <c r="F439" s="50">
        <f>COUNTIF(D437:D451,Hoja4!A6)</f>
        <v>0</v>
      </c>
    </row>
    <row r="440" spans="1:6" x14ac:dyDescent="0.25">
      <c r="A440" s="13"/>
      <c r="B440" s="102"/>
      <c r="C440" s="35" t="str">
        <f>General!C14</f>
        <v>ALIAS 4</v>
      </c>
      <c r="D440" s="83"/>
      <c r="E440" s="48" t="s">
        <v>141</v>
      </c>
      <c r="F440" s="50">
        <f>COUNTIF(D437:D451,Hoja4!A7)</f>
        <v>0</v>
      </c>
    </row>
    <row r="441" spans="1:6" x14ac:dyDescent="0.25">
      <c r="A441" s="13"/>
      <c r="B441" s="102"/>
      <c r="C441" s="35" t="str">
        <f>General!C15</f>
        <v>ALIAS 5</v>
      </c>
      <c r="D441" s="83"/>
    </row>
    <row r="442" spans="1:6" x14ac:dyDescent="0.25">
      <c r="A442" s="13"/>
      <c r="B442" s="102"/>
      <c r="C442" s="35" t="str">
        <f>General!C16</f>
        <v>ALIAS 6</v>
      </c>
      <c r="D442" s="83"/>
    </row>
    <row r="443" spans="1:6" x14ac:dyDescent="0.25">
      <c r="A443" s="13"/>
      <c r="B443" s="102"/>
      <c r="C443" s="35" t="str">
        <f>General!C17</f>
        <v>ALIAS 7</v>
      </c>
      <c r="D443" s="83"/>
    </row>
    <row r="444" spans="1:6" x14ac:dyDescent="0.25">
      <c r="A444" s="13"/>
      <c r="B444" s="102"/>
      <c r="C444" s="35" t="str">
        <f>General!C18</f>
        <v>ALIAS 8</v>
      </c>
      <c r="D444" s="83"/>
    </row>
    <row r="445" spans="1:6" x14ac:dyDescent="0.25">
      <c r="A445" s="13"/>
      <c r="B445" s="102"/>
      <c r="C445" s="35" t="str">
        <f>General!C19</f>
        <v>ALIAS 9</v>
      </c>
      <c r="D445" s="83"/>
    </row>
    <row r="446" spans="1:6" x14ac:dyDescent="0.25">
      <c r="A446" s="13"/>
      <c r="B446" s="102"/>
      <c r="C446" s="35" t="str">
        <f>General!C20</f>
        <v>ALIAS 10</v>
      </c>
      <c r="D446" s="83"/>
    </row>
    <row r="447" spans="1:6" x14ac:dyDescent="0.25">
      <c r="A447" s="13"/>
      <c r="B447" s="102"/>
      <c r="C447" s="35" t="str">
        <f>General!C21</f>
        <v>ALIAS 11</v>
      </c>
      <c r="D447" s="83"/>
    </row>
    <row r="448" spans="1:6" x14ac:dyDescent="0.25">
      <c r="A448" s="13"/>
      <c r="B448" s="102"/>
      <c r="C448" s="35" t="str">
        <f>General!C22</f>
        <v>ALIAS 12</v>
      </c>
      <c r="D448" s="83"/>
    </row>
    <row r="449" spans="1:6" x14ac:dyDescent="0.25">
      <c r="A449" s="13"/>
      <c r="B449" s="102"/>
      <c r="C449" s="35" t="str">
        <f>General!C23</f>
        <v>ALIAS 13</v>
      </c>
      <c r="D449" s="83"/>
    </row>
    <row r="450" spans="1:6" x14ac:dyDescent="0.25">
      <c r="A450" s="13"/>
      <c r="B450" s="102"/>
      <c r="C450" s="35" t="str">
        <f>General!C24</f>
        <v>ALIAS 14</v>
      </c>
      <c r="D450" s="83"/>
    </row>
    <row r="451" spans="1:6" x14ac:dyDescent="0.25">
      <c r="A451" s="14"/>
      <c r="B451" s="103"/>
      <c r="C451" s="35" t="str">
        <f>General!C25</f>
        <v>ALIAS 15</v>
      </c>
      <c r="D451" s="83"/>
    </row>
    <row r="452" spans="1:6" x14ac:dyDescent="0.25">
      <c r="A452" s="94" t="s">
        <v>101</v>
      </c>
      <c r="B452" s="96" t="s">
        <v>56</v>
      </c>
      <c r="E452" s="36" t="s">
        <v>20</v>
      </c>
      <c r="F452" s="84"/>
    </row>
    <row r="453" spans="1:6" x14ac:dyDescent="0.25">
      <c r="A453" s="95"/>
      <c r="B453" s="97"/>
      <c r="C453" s="4" t="str">
        <f>General!C11</f>
        <v>ALIAS 1</v>
      </c>
      <c r="D453" s="81"/>
    </row>
    <row r="454" spans="1:6" x14ac:dyDescent="0.25">
      <c r="A454" s="95"/>
      <c r="B454" s="97"/>
      <c r="C454" s="33" t="str">
        <f>General!C12</f>
        <v>ALIAS 2</v>
      </c>
      <c r="D454" s="81"/>
      <c r="E454" s="49" t="s">
        <v>140</v>
      </c>
      <c r="F454" s="50">
        <f>COUNTIF(D453:D467,Hoja4!A5)</f>
        <v>0</v>
      </c>
    </row>
    <row r="455" spans="1:6" x14ac:dyDescent="0.25">
      <c r="A455" s="95"/>
      <c r="B455" s="97"/>
      <c r="C455" s="33" t="str">
        <f>General!C13</f>
        <v>ALIAS 3</v>
      </c>
      <c r="D455" s="81"/>
      <c r="E455" s="48" t="s">
        <v>139</v>
      </c>
      <c r="F455" s="50">
        <f>COUNTIF(D453:D467,Hoja4!A6)</f>
        <v>0</v>
      </c>
    </row>
    <row r="456" spans="1:6" x14ac:dyDescent="0.25">
      <c r="A456" s="9"/>
      <c r="B456" s="97"/>
      <c r="C456" s="33" t="str">
        <f>General!C14</f>
        <v>ALIAS 4</v>
      </c>
      <c r="D456" s="81"/>
      <c r="E456" s="48" t="s">
        <v>141</v>
      </c>
      <c r="F456" s="50">
        <f>COUNTIF(D453:D467,Hoja4!A7)</f>
        <v>0</v>
      </c>
    </row>
    <row r="457" spans="1:6" x14ac:dyDescent="0.25">
      <c r="A457" s="9"/>
      <c r="B457" s="97"/>
      <c r="C457" s="33" t="str">
        <f>General!C15</f>
        <v>ALIAS 5</v>
      </c>
      <c r="D457" s="81"/>
    </row>
    <row r="458" spans="1:6" x14ac:dyDescent="0.25">
      <c r="A458" s="9"/>
      <c r="B458" s="97"/>
      <c r="C458" s="33" t="str">
        <f>General!C16</f>
        <v>ALIAS 6</v>
      </c>
      <c r="D458" s="81"/>
    </row>
    <row r="459" spans="1:6" x14ac:dyDescent="0.25">
      <c r="A459" s="9"/>
      <c r="B459" s="97"/>
      <c r="C459" s="33" t="str">
        <f>General!C17</f>
        <v>ALIAS 7</v>
      </c>
      <c r="D459" s="81"/>
    </row>
    <row r="460" spans="1:6" x14ac:dyDescent="0.25">
      <c r="A460" s="9"/>
      <c r="B460" s="97"/>
      <c r="C460" s="33" t="str">
        <f>General!C18</f>
        <v>ALIAS 8</v>
      </c>
      <c r="D460" s="81"/>
    </row>
    <row r="461" spans="1:6" x14ac:dyDescent="0.25">
      <c r="A461" s="9"/>
      <c r="B461" s="97"/>
      <c r="C461" s="33" t="str">
        <f>General!C19</f>
        <v>ALIAS 9</v>
      </c>
      <c r="D461" s="81"/>
    </row>
    <row r="462" spans="1:6" x14ac:dyDescent="0.25">
      <c r="A462" s="9"/>
      <c r="B462" s="97"/>
      <c r="C462" s="33" t="str">
        <f>General!C20</f>
        <v>ALIAS 10</v>
      </c>
      <c r="D462" s="81"/>
    </row>
    <row r="463" spans="1:6" x14ac:dyDescent="0.25">
      <c r="A463" s="9"/>
      <c r="B463" s="97"/>
      <c r="C463" s="33" t="str">
        <f>General!C21</f>
        <v>ALIAS 11</v>
      </c>
      <c r="D463" s="81"/>
    </row>
    <row r="464" spans="1:6" x14ac:dyDescent="0.25">
      <c r="A464" s="9"/>
      <c r="B464" s="97"/>
      <c r="C464" s="33" t="str">
        <f>General!C22</f>
        <v>ALIAS 12</v>
      </c>
      <c r="D464" s="81"/>
    </row>
    <row r="465" spans="1:6" x14ac:dyDescent="0.25">
      <c r="A465" s="9"/>
      <c r="B465" s="97"/>
      <c r="C465" s="33" t="str">
        <f>General!C23</f>
        <v>ALIAS 13</v>
      </c>
      <c r="D465" s="81"/>
    </row>
    <row r="466" spans="1:6" x14ac:dyDescent="0.25">
      <c r="A466" s="9"/>
      <c r="B466" s="97"/>
      <c r="C466" s="33" t="str">
        <f>General!C24</f>
        <v>ALIAS 14</v>
      </c>
      <c r="D466" s="81"/>
    </row>
    <row r="467" spans="1:6" x14ac:dyDescent="0.25">
      <c r="A467" s="10"/>
      <c r="B467" s="98"/>
      <c r="C467" s="33" t="str">
        <f>General!C25</f>
        <v>ALIAS 15</v>
      </c>
      <c r="D467" s="81"/>
    </row>
    <row r="468" spans="1:6" x14ac:dyDescent="0.25">
      <c r="A468" s="99" t="s">
        <v>102</v>
      </c>
      <c r="B468" s="101" t="s">
        <v>56</v>
      </c>
      <c r="E468" s="37" t="s">
        <v>20</v>
      </c>
      <c r="F468" s="85"/>
    </row>
    <row r="469" spans="1:6" x14ac:dyDescent="0.25">
      <c r="A469" s="100"/>
      <c r="B469" s="102"/>
      <c r="C469" s="12" t="str">
        <f>General!C11</f>
        <v>ALIAS 1</v>
      </c>
      <c r="D469" s="83"/>
    </row>
    <row r="470" spans="1:6" x14ac:dyDescent="0.25">
      <c r="A470" s="100"/>
      <c r="B470" s="102"/>
      <c r="C470" s="35" t="str">
        <f>General!C12</f>
        <v>ALIAS 2</v>
      </c>
      <c r="D470" s="83"/>
      <c r="E470" s="49" t="s">
        <v>140</v>
      </c>
      <c r="F470" s="50">
        <f>COUNTIF(D469:D483,Hoja4!A5)</f>
        <v>0</v>
      </c>
    </row>
    <row r="471" spans="1:6" x14ac:dyDescent="0.25">
      <c r="A471" s="100"/>
      <c r="B471" s="102"/>
      <c r="C471" s="35" t="str">
        <f>General!C13</f>
        <v>ALIAS 3</v>
      </c>
      <c r="D471" s="83"/>
      <c r="E471" s="48" t="s">
        <v>139</v>
      </c>
      <c r="F471" s="50">
        <f>COUNTIF(D469:D483,Hoja4!A6)</f>
        <v>0</v>
      </c>
    </row>
    <row r="472" spans="1:6" x14ac:dyDescent="0.25">
      <c r="A472" s="13"/>
      <c r="B472" s="102"/>
      <c r="C472" s="35" t="str">
        <f>General!C14</f>
        <v>ALIAS 4</v>
      </c>
      <c r="D472" s="83"/>
      <c r="E472" s="48" t="s">
        <v>141</v>
      </c>
      <c r="F472" s="50">
        <f>COUNTIF(D469:D483,Hoja4!A7)</f>
        <v>0</v>
      </c>
    </row>
    <row r="473" spans="1:6" x14ac:dyDescent="0.25">
      <c r="A473" s="13"/>
      <c r="B473" s="102"/>
      <c r="C473" s="35" t="str">
        <f>General!C15</f>
        <v>ALIAS 5</v>
      </c>
      <c r="D473" s="83"/>
    </row>
    <row r="474" spans="1:6" x14ac:dyDescent="0.25">
      <c r="A474" s="13"/>
      <c r="B474" s="102"/>
      <c r="C474" s="35" t="str">
        <f>General!C16</f>
        <v>ALIAS 6</v>
      </c>
      <c r="D474" s="83"/>
    </row>
    <row r="475" spans="1:6" x14ac:dyDescent="0.25">
      <c r="A475" s="13"/>
      <c r="B475" s="102"/>
      <c r="C475" s="35" t="str">
        <f>General!C17</f>
        <v>ALIAS 7</v>
      </c>
      <c r="D475" s="83"/>
    </row>
    <row r="476" spans="1:6" x14ac:dyDescent="0.25">
      <c r="A476" s="13"/>
      <c r="B476" s="102"/>
      <c r="C476" s="35" t="str">
        <f>General!C18</f>
        <v>ALIAS 8</v>
      </c>
      <c r="D476" s="83"/>
    </row>
    <row r="477" spans="1:6" x14ac:dyDescent="0.25">
      <c r="A477" s="13"/>
      <c r="B477" s="102"/>
      <c r="C477" s="35" t="str">
        <f>General!C19</f>
        <v>ALIAS 9</v>
      </c>
      <c r="D477" s="83"/>
    </row>
    <row r="478" spans="1:6" x14ac:dyDescent="0.25">
      <c r="A478" s="13"/>
      <c r="B478" s="102"/>
      <c r="C478" s="35" t="str">
        <f>General!C20</f>
        <v>ALIAS 10</v>
      </c>
      <c r="D478" s="83"/>
    </row>
    <row r="479" spans="1:6" x14ac:dyDescent="0.25">
      <c r="A479" s="13"/>
      <c r="B479" s="102"/>
      <c r="C479" s="35" t="str">
        <f>General!C21</f>
        <v>ALIAS 11</v>
      </c>
      <c r="D479" s="83"/>
    </row>
    <row r="480" spans="1:6" x14ac:dyDescent="0.25">
      <c r="A480" s="13"/>
      <c r="B480" s="102"/>
      <c r="C480" s="35" t="str">
        <f>General!C22</f>
        <v>ALIAS 12</v>
      </c>
      <c r="D480" s="83"/>
    </row>
    <row r="481" spans="1:6" x14ac:dyDescent="0.25">
      <c r="A481" s="13"/>
      <c r="B481" s="102"/>
      <c r="C481" s="35" t="str">
        <f>General!C23</f>
        <v>ALIAS 13</v>
      </c>
      <c r="D481" s="83"/>
    </row>
    <row r="482" spans="1:6" x14ac:dyDescent="0.25">
      <c r="A482" s="13"/>
      <c r="B482" s="102"/>
      <c r="C482" s="35" t="str">
        <f>General!C24</f>
        <v>ALIAS 14</v>
      </c>
      <c r="D482" s="83"/>
    </row>
    <row r="483" spans="1:6" x14ac:dyDescent="0.25">
      <c r="A483" s="14"/>
      <c r="B483" s="103"/>
      <c r="C483" s="35" t="str">
        <f>General!C25</f>
        <v>ALIAS 15</v>
      </c>
      <c r="D483" s="83"/>
    </row>
    <row r="484" spans="1:6" x14ac:dyDescent="0.25">
      <c r="A484" s="94" t="s">
        <v>103</v>
      </c>
      <c r="B484" s="96" t="s">
        <v>56</v>
      </c>
      <c r="E484" s="36" t="s">
        <v>20</v>
      </c>
      <c r="F484" s="84"/>
    </row>
    <row r="485" spans="1:6" x14ac:dyDescent="0.25">
      <c r="A485" s="95"/>
      <c r="B485" s="97"/>
      <c r="C485" s="4" t="str">
        <f>General!C11</f>
        <v>ALIAS 1</v>
      </c>
      <c r="D485" s="81"/>
    </row>
    <row r="486" spans="1:6" x14ac:dyDescent="0.25">
      <c r="A486" s="95"/>
      <c r="B486" s="97"/>
      <c r="C486" s="33" t="str">
        <f>General!C12</f>
        <v>ALIAS 2</v>
      </c>
      <c r="D486" s="81"/>
      <c r="E486" s="49" t="s">
        <v>140</v>
      </c>
      <c r="F486" s="50">
        <f>COUNTIF(D485:D499,Hoja4!A5)</f>
        <v>0</v>
      </c>
    </row>
    <row r="487" spans="1:6" x14ac:dyDescent="0.25">
      <c r="A487" s="95"/>
      <c r="B487" s="97"/>
      <c r="C487" s="33" t="str">
        <f>General!C13</f>
        <v>ALIAS 3</v>
      </c>
      <c r="D487" s="81"/>
      <c r="E487" s="48" t="s">
        <v>139</v>
      </c>
      <c r="F487" s="50">
        <f>COUNTIF(D485:D499,Hoja4!A6)</f>
        <v>0</v>
      </c>
    </row>
    <row r="488" spans="1:6" x14ac:dyDescent="0.25">
      <c r="A488" s="9"/>
      <c r="B488" s="97"/>
      <c r="C488" s="33" t="str">
        <f>General!C14</f>
        <v>ALIAS 4</v>
      </c>
      <c r="D488" s="81"/>
      <c r="E488" s="48" t="s">
        <v>141</v>
      </c>
      <c r="F488" s="50">
        <f>COUNTIF(D485:D499,Hoja4!A7)</f>
        <v>0</v>
      </c>
    </row>
    <row r="489" spans="1:6" x14ac:dyDescent="0.25">
      <c r="A489" s="9"/>
      <c r="B489" s="97"/>
      <c r="C489" s="33" t="str">
        <f>General!C15</f>
        <v>ALIAS 5</v>
      </c>
      <c r="D489" s="81"/>
    </row>
    <row r="490" spans="1:6" x14ac:dyDescent="0.25">
      <c r="A490" s="9"/>
      <c r="B490" s="97"/>
      <c r="C490" s="33" t="str">
        <f>General!C16</f>
        <v>ALIAS 6</v>
      </c>
      <c r="D490" s="81"/>
    </row>
    <row r="491" spans="1:6" x14ac:dyDescent="0.25">
      <c r="A491" s="9"/>
      <c r="B491" s="97"/>
      <c r="C491" s="33" t="str">
        <f>General!C17</f>
        <v>ALIAS 7</v>
      </c>
      <c r="D491" s="81"/>
    </row>
    <row r="492" spans="1:6" x14ac:dyDescent="0.25">
      <c r="A492" s="9"/>
      <c r="B492" s="97"/>
      <c r="C492" s="33" t="str">
        <f>General!C18</f>
        <v>ALIAS 8</v>
      </c>
      <c r="D492" s="81"/>
    </row>
    <row r="493" spans="1:6" x14ac:dyDescent="0.25">
      <c r="A493" s="9"/>
      <c r="B493" s="97"/>
      <c r="C493" s="33" t="str">
        <f>General!C19</f>
        <v>ALIAS 9</v>
      </c>
      <c r="D493" s="81"/>
    </row>
    <row r="494" spans="1:6" x14ac:dyDescent="0.25">
      <c r="A494" s="9"/>
      <c r="B494" s="97"/>
      <c r="C494" s="33" t="str">
        <f>General!C20</f>
        <v>ALIAS 10</v>
      </c>
      <c r="D494" s="81"/>
    </row>
    <row r="495" spans="1:6" x14ac:dyDescent="0.25">
      <c r="A495" s="9"/>
      <c r="B495" s="97"/>
      <c r="C495" s="33" t="str">
        <f>General!C21</f>
        <v>ALIAS 11</v>
      </c>
      <c r="D495" s="81"/>
    </row>
    <row r="496" spans="1:6" x14ac:dyDescent="0.25">
      <c r="A496" s="9"/>
      <c r="B496" s="97"/>
      <c r="C496" s="33" t="str">
        <f>General!C22</f>
        <v>ALIAS 12</v>
      </c>
      <c r="D496" s="81"/>
    </row>
    <row r="497" spans="1:4" x14ac:dyDescent="0.25">
      <c r="A497" s="9"/>
      <c r="B497" s="97"/>
      <c r="C497" s="33" t="str">
        <f>General!C23</f>
        <v>ALIAS 13</v>
      </c>
      <c r="D497" s="81"/>
    </row>
    <row r="498" spans="1:4" x14ac:dyDescent="0.25">
      <c r="A498" s="9"/>
      <c r="B498" s="97"/>
      <c r="C498" s="33" t="str">
        <f>General!C24</f>
        <v>ALIAS 14</v>
      </c>
      <c r="D498" s="81"/>
    </row>
    <row r="499" spans="1:4" x14ac:dyDescent="0.25">
      <c r="A499" s="10"/>
      <c r="B499" s="98"/>
      <c r="C499" s="33" t="str">
        <f>General!C25</f>
        <v>ALIAS 15</v>
      </c>
      <c r="D499" s="81"/>
    </row>
  </sheetData>
  <sheetProtection password="9EC1" sheet="1" objects="1" scenarios="1"/>
  <mergeCells count="62">
    <mergeCell ref="B4:B19"/>
    <mergeCell ref="A4:A7"/>
    <mergeCell ref="A20:A23"/>
    <mergeCell ref="B20:B35"/>
    <mergeCell ref="A36:A39"/>
    <mergeCell ref="B36:B51"/>
    <mergeCell ref="A52:A55"/>
    <mergeCell ref="B52:B67"/>
    <mergeCell ref="A68:A71"/>
    <mergeCell ref="B68:B83"/>
    <mergeCell ref="A84:A87"/>
    <mergeCell ref="B84:B99"/>
    <mergeCell ref="A100:A103"/>
    <mergeCell ref="B100:B115"/>
    <mergeCell ref="A116:A119"/>
    <mergeCell ref="B116:B131"/>
    <mergeCell ref="A132:A135"/>
    <mergeCell ref="B132:B147"/>
    <mergeCell ref="A148:A151"/>
    <mergeCell ref="B148:B163"/>
    <mergeCell ref="A164:A167"/>
    <mergeCell ref="B164:B179"/>
    <mergeCell ref="A180:A183"/>
    <mergeCell ref="B180:B195"/>
    <mergeCell ref="A196:A199"/>
    <mergeCell ref="B196:B211"/>
    <mergeCell ref="A212:A215"/>
    <mergeCell ref="B212:B227"/>
    <mergeCell ref="A228:A231"/>
    <mergeCell ref="B228:B243"/>
    <mergeCell ref="A244:A247"/>
    <mergeCell ref="B244:B259"/>
    <mergeCell ref="A260:A263"/>
    <mergeCell ref="B260:B275"/>
    <mergeCell ref="A276:A279"/>
    <mergeCell ref="B276:B291"/>
    <mergeCell ref="A292:A295"/>
    <mergeCell ref="B292:B307"/>
    <mergeCell ref="A308:A311"/>
    <mergeCell ref="B308:B323"/>
    <mergeCell ref="A324:A327"/>
    <mergeCell ref="B324:B339"/>
    <mergeCell ref="A340:A343"/>
    <mergeCell ref="B340:B355"/>
    <mergeCell ref="A356:A359"/>
    <mergeCell ref="B356:B371"/>
    <mergeCell ref="A372:A375"/>
    <mergeCell ref="B372:B387"/>
    <mergeCell ref="A388:A391"/>
    <mergeCell ref="B388:B403"/>
    <mergeCell ref="A404:A407"/>
    <mergeCell ref="B404:B419"/>
    <mergeCell ref="A420:A423"/>
    <mergeCell ref="B420:B435"/>
    <mergeCell ref="A484:A487"/>
    <mergeCell ref="B484:B499"/>
    <mergeCell ref="A436:A439"/>
    <mergeCell ref="B436:B451"/>
    <mergeCell ref="A452:A455"/>
    <mergeCell ref="B452:B467"/>
    <mergeCell ref="A468:A471"/>
    <mergeCell ref="B468:B483"/>
  </mergeCells>
  <dataValidations count="1">
    <dataValidation type="list" allowBlank="1" showInputMessage="1" showErrorMessage="1" sqref="F4 F20 D5:D19 F36 D21:D35 F52 D37:D51 F68 D53:D67 F84 D69:D83 F100 D85:D99 F116 D101:D115 F132 D117:D131 F148 D133:D147 F164 D149:D163 F180 D165:D179 F196 D181:D195 F212 D197:D211 F228 D213:D227 F244 D229:D243 F260 D245:D259 F276 D261:D275 F292 D277:D291 F308 D293:D307 F324 D309:D323 F340 D325:D339 F356 D341:D355 F372 D357:D371 F388 D373:D387 F404 D389:D403 F420 D405:D419 F436 D421:D435 F452 D437:D451 F468 D453:D467 F484 D469:D483 D485:D499">
      <formula1>Cumple</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94" operator="equal" id="{1142E8B9-5BE3-4617-AC06-29C459098B1E}">
            <xm:f>Hoja4!$A$7</xm:f>
            <x14:dxf>
              <fill>
                <patternFill>
                  <bgColor rgb="FFFFFF00"/>
                </patternFill>
              </fill>
            </x14:dxf>
          </x14:cfRule>
          <x14:cfRule type="cellIs" priority="95" operator="equal" id="{E4BA175A-EBD5-4023-80F1-27F92EAA974B}">
            <xm:f>Hoja4!$A$6</xm:f>
            <x14:dxf>
              <fill>
                <patternFill>
                  <bgColor rgb="FFFF0000"/>
                </patternFill>
              </fill>
            </x14:dxf>
          </x14:cfRule>
          <x14:cfRule type="containsText" priority="96" operator="containsText" id="{C141391C-2B52-49BC-973A-CC5DB883B9EC}">
            <xm:f>NOT(ISERROR(SEARCH(Hoja4!$A$5,D3)))</xm:f>
            <xm:f>Hoja4!$A$5</xm:f>
            <x14:dxf>
              <fill>
                <patternFill>
                  <bgColor rgb="FF92D050"/>
                </patternFill>
              </fill>
            </x14:dxf>
          </x14:cfRule>
          <xm:sqref>D3:F5 D9:F21 D6:D8 D25:F37 D22:D24 D41:F53 D38:D40 D57:F69 D54:D56 D73:F85 D70:D72 D89:F101 D86:D88 D105:F117 D102:D104 D121:F133 D118:D120 D137:F149 D134:D136 D153:F165 D150:D152 D169:F181 D166:D168 D185:F197 D182:D184 D201:F213 D198:D200 D217:F229 D214:D216 D233:F245 D230:D232 D249:F261 D246:D248 D265:F277 D262:D264 D281:F293 D278:D280 D297:F309 D294:D296 D313:F325 D310:D312 D329:F341 D326:D328 D345:F357 D342:D344 D361:F373 D358:D360 D377:F389 D374:D376 D393:F405 D390:D392 D409:F421 D406:D408 D425:F437 D422:D424 D441:F453 D438:D440 D457:F469 D454:D456 D473:F485 D470:D472 D489:F499 D486:D488</xm:sqref>
        </x14:conditionalFormatting>
        <x14:conditionalFormatting xmlns:xm="http://schemas.microsoft.com/office/excel/2006/main">
          <x14:cfRule type="cellIs" priority="91" operator="equal" id="{6A8DD207-C3A9-42DC-A17E-95662178ECAA}">
            <xm:f>Hoja4!$A$5</xm:f>
            <x14:dxf>
              <fill>
                <patternFill>
                  <bgColor rgb="FF92D050"/>
                </patternFill>
              </fill>
            </x14:dxf>
          </x14:cfRule>
          <x14:cfRule type="cellIs" priority="92" operator="equal" id="{D44A2A58-2580-4BF6-915B-1B8A26636F6B}">
            <xm:f>Hoja4!$A$6</xm:f>
            <x14:dxf>
              <fill>
                <patternFill>
                  <bgColor rgb="FFFF0000"/>
                </patternFill>
              </fill>
            </x14:dxf>
          </x14:cfRule>
          <x14:cfRule type="cellIs" priority="93" operator="equal" id="{B038A823-D9CB-4A67-9CFB-E61C7AAE9630}">
            <xm:f>Hoja4!$A$7</xm:f>
            <x14:dxf>
              <fill>
                <patternFill>
                  <bgColor rgb="FFFFFF00"/>
                </patternFill>
              </fill>
            </x14:dxf>
          </x14:cfRule>
          <xm:sqref>E6:F8</xm:sqref>
        </x14:conditionalFormatting>
        <x14:conditionalFormatting xmlns:xm="http://schemas.microsoft.com/office/excel/2006/main">
          <x14:cfRule type="cellIs" priority="88" operator="equal" id="{6AB9038B-29E6-434B-8C87-28043379EEC0}">
            <xm:f>Hoja4!$A$5</xm:f>
            <x14:dxf>
              <fill>
                <patternFill>
                  <bgColor rgb="FF92D050"/>
                </patternFill>
              </fill>
            </x14:dxf>
          </x14:cfRule>
          <x14:cfRule type="cellIs" priority="89" operator="equal" id="{2DFBBE8C-3029-4DC3-AB1B-1BD6D9D707F2}">
            <xm:f>Hoja4!$A$6</xm:f>
            <x14:dxf>
              <fill>
                <patternFill>
                  <bgColor rgb="FFFF0000"/>
                </patternFill>
              </fill>
            </x14:dxf>
          </x14:cfRule>
          <x14:cfRule type="cellIs" priority="90" operator="equal" id="{59C8DD98-05BE-4483-B320-72B8777277B3}">
            <xm:f>Hoja4!$A$7</xm:f>
            <x14:dxf>
              <fill>
                <patternFill>
                  <bgColor rgb="FFFFFF00"/>
                </patternFill>
              </fill>
            </x14:dxf>
          </x14:cfRule>
          <xm:sqref>E22:F24</xm:sqref>
        </x14:conditionalFormatting>
        <x14:conditionalFormatting xmlns:xm="http://schemas.microsoft.com/office/excel/2006/main">
          <x14:cfRule type="cellIs" priority="85" operator="equal" id="{8473487E-A9F4-4793-A04A-49F182035602}">
            <xm:f>Hoja4!$A$5</xm:f>
            <x14:dxf>
              <fill>
                <patternFill>
                  <bgColor rgb="FF92D050"/>
                </patternFill>
              </fill>
            </x14:dxf>
          </x14:cfRule>
          <x14:cfRule type="cellIs" priority="86" operator="equal" id="{D5EF4C13-AAA2-4B1F-A55E-8DED36E37279}">
            <xm:f>Hoja4!$A$6</xm:f>
            <x14:dxf>
              <fill>
                <patternFill>
                  <bgColor rgb="FFFF0000"/>
                </patternFill>
              </fill>
            </x14:dxf>
          </x14:cfRule>
          <x14:cfRule type="cellIs" priority="87" operator="equal" id="{EBC7D42A-020C-4A37-9296-7B3205AFD048}">
            <xm:f>Hoja4!$A$7</xm:f>
            <x14:dxf>
              <fill>
                <patternFill>
                  <bgColor rgb="FFFFFF00"/>
                </patternFill>
              </fill>
            </x14:dxf>
          </x14:cfRule>
          <xm:sqref>E38:F40</xm:sqref>
        </x14:conditionalFormatting>
        <x14:conditionalFormatting xmlns:xm="http://schemas.microsoft.com/office/excel/2006/main">
          <x14:cfRule type="cellIs" priority="82" operator="equal" id="{77E9FC9E-C23C-4266-91D8-9318B5C5E01E}">
            <xm:f>Hoja4!$A$5</xm:f>
            <x14:dxf>
              <fill>
                <patternFill>
                  <bgColor rgb="FF92D050"/>
                </patternFill>
              </fill>
            </x14:dxf>
          </x14:cfRule>
          <x14:cfRule type="cellIs" priority="83" operator="equal" id="{F6BA3F74-36FB-4C92-A404-D20BF6AAC5B2}">
            <xm:f>Hoja4!$A$6</xm:f>
            <x14:dxf>
              <fill>
                <patternFill>
                  <bgColor rgb="FFFF0000"/>
                </patternFill>
              </fill>
            </x14:dxf>
          </x14:cfRule>
          <x14:cfRule type="cellIs" priority="84" operator="equal" id="{B2FD564F-58A8-49F9-B9F6-F95E559444CF}">
            <xm:f>Hoja4!$A$7</xm:f>
            <x14:dxf>
              <fill>
                <patternFill>
                  <bgColor rgb="FFFFFF00"/>
                </patternFill>
              </fill>
            </x14:dxf>
          </x14:cfRule>
          <xm:sqref>E54:F56</xm:sqref>
        </x14:conditionalFormatting>
        <x14:conditionalFormatting xmlns:xm="http://schemas.microsoft.com/office/excel/2006/main">
          <x14:cfRule type="cellIs" priority="79" operator="equal" id="{1D1BF3E5-AF98-4A6B-8D06-F77FF62A3C72}">
            <xm:f>Hoja4!$A$5</xm:f>
            <x14:dxf>
              <fill>
                <patternFill>
                  <bgColor rgb="FF92D050"/>
                </patternFill>
              </fill>
            </x14:dxf>
          </x14:cfRule>
          <x14:cfRule type="cellIs" priority="80" operator="equal" id="{F65140C0-4C6C-4380-A563-DCF8780EE08C}">
            <xm:f>Hoja4!$A$6</xm:f>
            <x14:dxf>
              <fill>
                <patternFill>
                  <bgColor rgb="FFFF0000"/>
                </patternFill>
              </fill>
            </x14:dxf>
          </x14:cfRule>
          <x14:cfRule type="cellIs" priority="81" operator="equal" id="{7EB933E6-8270-4252-9E86-72628230F6A1}">
            <xm:f>Hoja4!$A$7</xm:f>
            <x14:dxf>
              <fill>
                <patternFill>
                  <bgColor rgb="FFFFFF00"/>
                </patternFill>
              </fill>
            </x14:dxf>
          </x14:cfRule>
          <xm:sqref>E70:F72</xm:sqref>
        </x14:conditionalFormatting>
        <x14:conditionalFormatting xmlns:xm="http://schemas.microsoft.com/office/excel/2006/main">
          <x14:cfRule type="cellIs" priority="76" operator="equal" id="{27F2AB55-5DD4-4E8A-88B0-54DCB12EF66E}">
            <xm:f>Hoja4!$A$5</xm:f>
            <x14:dxf>
              <fill>
                <patternFill>
                  <bgColor rgb="FF92D050"/>
                </patternFill>
              </fill>
            </x14:dxf>
          </x14:cfRule>
          <x14:cfRule type="cellIs" priority="77" operator="equal" id="{4C6C2952-CD75-42EF-88D8-5F49EB071DB2}">
            <xm:f>Hoja4!$A$6</xm:f>
            <x14:dxf>
              <fill>
                <patternFill>
                  <bgColor rgb="FFFF0000"/>
                </patternFill>
              </fill>
            </x14:dxf>
          </x14:cfRule>
          <x14:cfRule type="cellIs" priority="78" operator="equal" id="{00BEAF9B-5E2E-468A-B442-3FE5293D6D2A}">
            <xm:f>Hoja4!$A$7</xm:f>
            <x14:dxf>
              <fill>
                <patternFill>
                  <bgColor rgb="FFFFFF00"/>
                </patternFill>
              </fill>
            </x14:dxf>
          </x14:cfRule>
          <xm:sqref>E86:F88</xm:sqref>
        </x14:conditionalFormatting>
        <x14:conditionalFormatting xmlns:xm="http://schemas.microsoft.com/office/excel/2006/main">
          <x14:cfRule type="cellIs" priority="73" operator="equal" id="{1E164D80-DD63-4171-BD6D-790C0CDF053E}">
            <xm:f>Hoja4!$A$5</xm:f>
            <x14:dxf>
              <fill>
                <patternFill>
                  <bgColor rgb="FF92D050"/>
                </patternFill>
              </fill>
            </x14:dxf>
          </x14:cfRule>
          <x14:cfRule type="cellIs" priority="74" operator="equal" id="{41E83046-8CAD-4343-84AF-89D933C5E87C}">
            <xm:f>Hoja4!$A$6</xm:f>
            <x14:dxf>
              <fill>
                <patternFill>
                  <bgColor rgb="FFFF0000"/>
                </patternFill>
              </fill>
            </x14:dxf>
          </x14:cfRule>
          <x14:cfRule type="cellIs" priority="75" operator="equal" id="{57E23D8A-4629-4503-A76F-132BB8BFBFC9}">
            <xm:f>Hoja4!$A$7</xm:f>
            <x14:dxf>
              <fill>
                <patternFill>
                  <bgColor rgb="FFFFFF00"/>
                </patternFill>
              </fill>
            </x14:dxf>
          </x14:cfRule>
          <xm:sqref>E102:F104</xm:sqref>
        </x14:conditionalFormatting>
        <x14:conditionalFormatting xmlns:xm="http://schemas.microsoft.com/office/excel/2006/main">
          <x14:cfRule type="cellIs" priority="70" operator="equal" id="{D6D19FEB-C2E0-493D-985E-9E12777BF232}">
            <xm:f>Hoja4!$A$5</xm:f>
            <x14:dxf>
              <fill>
                <patternFill>
                  <bgColor rgb="FF92D050"/>
                </patternFill>
              </fill>
            </x14:dxf>
          </x14:cfRule>
          <x14:cfRule type="cellIs" priority="71" operator="equal" id="{827EFB10-5866-4BFD-B5AF-7B1CABAAFBF2}">
            <xm:f>Hoja4!$A$6</xm:f>
            <x14:dxf>
              <fill>
                <patternFill>
                  <bgColor rgb="FFFF0000"/>
                </patternFill>
              </fill>
            </x14:dxf>
          </x14:cfRule>
          <x14:cfRule type="cellIs" priority="72" operator="equal" id="{A57E2905-BA1E-48B4-BBDE-6AAFEB1319F0}">
            <xm:f>Hoja4!$A$7</xm:f>
            <x14:dxf>
              <fill>
                <patternFill>
                  <bgColor rgb="FFFFFF00"/>
                </patternFill>
              </fill>
            </x14:dxf>
          </x14:cfRule>
          <xm:sqref>E118:F120</xm:sqref>
        </x14:conditionalFormatting>
        <x14:conditionalFormatting xmlns:xm="http://schemas.microsoft.com/office/excel/2006/main">
          <x14:cfRule type="cellIs" priority="67" operator="equal" id="{6BDED95B-9859-4878-9EB8-0F1C01054D9A}">
            <xm:f>Hoja4!$A$5</xm:f>
            <x14:dxf>
              <fill>
                <patternFill>
                  <bgColor rgb="FF92D050"/>
                </patternFill>
              </fill>
            </x14:dxf>
          </x14:cfRule>
          <x14:cfRule type="cellIs" priority="68" operator="equal" id="{0734E6A4-7856-4D6B-BE6E-DE31DC27FCAA}">
            <xm:f>Hoja4!$A$6</xm:f>
            <x14:dxf>
              <fill>
                <patternFill>
                  <bgColor rgb="FFFF0000"/>
                </patternFill>
              </fill>
            </x14:dxf>
          </x14:cfRule>
          <x14:cfRule type="cellIs" priority="69" operator="equal" id="{8DF7C86A-9422-4DC7-B1CF-E0962BE40952}">
            <xm:f>Hoja4!$A$7</xm:f>
            <x14:dxf>
              <fill>
                <patternFill>
                  <bgColor rgb="FFFFFF00"/>
                </patternFill>
              </fill>
            </x14:dxf>
          </x14:cfRule>
          <xm:sqref>E134:F136</xm:sqref>
        </x14:conditionalFormatting>
        <x14:conditionalFormatting xmlns:xm="http://schemas.microsoft.com/office/excel/2006/main">
          <x14:cfRule type="cellIs" priority="64" operator="equal" id="{854000DC-C75F-4AEA-BC12-86866C3001A9}">
            <xm:f>Hoja4!$A$5</xm:f>
            <x14:dxf>
              <fill>
                <patternFill>
                  <bgColor rgb="FF92D050"/>
                </patternFill>
              </fill>
            </x14:dxf>
          </x14:cfRule>
          <x14:cfRule type="cellIs" priority="65" operator="equal" id="{8D80E071-2716-4242-A2B6-63C954C4ED8A}">
            <xm:f>Hoja4!$A$6</xm:f>
            <x14:dxf>
              <fill>
                <patternFill>
                  <bgColor rgb="FFFF0000"/>
                </patternFill>
              </fill>
            </x14:dxf>
          </x14:cfRule>
          <x14:cfRule type="cellIs" priority="66" operator="equal" id="{7A4298EE-D4C1-4E77-862A-C73C8F402B28}">
            <xm:f>Hoja4!$A$7</xm:f>
            <x14:dxf>
              <fill>
                <patternFill>
                  <bgColor rgb="FFFFFF00"/>
                </patternFill>
              </fill>
            </x14:dxf>
          </x14:cfRule>
          <xm:sqref>E150:F152</xm:sqref>
        </x14:conditionalFormatting>
        <x14:conditionalFormatting xmlns:xm="http://schemas.microsoft.com/office/excel/2006/main">
          <x14:cfRule type="cellIs" priority="61" operator="equal" id="{1CE61836-5EB2-407A-9695-EAFC0F8E5F53}">
            <xm:f>Hoja4!$A$5</xm:f>
            <x14:dxf>
              <fill>
                <patternFill>
                  <bgColor rgb="FF92D050"/>
                </patternFill>
              </fill>
            </x14:dxf>
          </x14:cfRule>
          <x14:cfRule type="cellIs" priority="62" operator="equal" id="{6CF3E5D4-1B11-49C2-8C4E-A3AF057F7DED}">
            <xm:f>Hoja4!$A$6</xm:f>
            <x14:dxf>
              <fill>
                <patternFill>
                  <bgColor rgb="FFFF0000"/>
                </patternFill>
              </fill>
            </x14:dxf>
          </x14:cfRule>
          <x14:cfRule type="cellIs" priority="63" operator="equal" id="{F0BDFD2E-41A9-4890-A381-39FA5EF5066D}">
            <xm:f>Hoja4!$A$7</xm:f>
            <x14:dxf>
              <fill>
                <patternFill>
                  <bgColor rgb="FFFFFF00"/>
                </patternFill>
              </fill>
            </x14:dxf>
          </x14:cfRule>
          <xm:sqref>E166:F168</xm:sqref>
        </x14:conditionalFormatting>
        <x14:conditionalFormatting xmlns:xm="http://schemas.microsoft.com/office/excel/2006/main">
          <x14:cfRule type="cellIs" priority="58" operator="equal" id="{F3FB4E15-06C1-49CE-9A0D-FEC527D55AD2}">
            <xm:f>Hoja4!$A$5</xm:f>
            <x14:dxf>
              <fill>
                <patternFill>
                  <bgColor rgb="FF92D050"/>
                </patternFill>
              </fill>
            </x14:dxf>
          </x14:cfRule>
          <x14:cfRule type="cellIs" priority="59" operator="equal" id="{4260B52D-A9A2-4C03-8758-3A2869CFF974}">
            <xm:f>Hoja4!$A$6</xm:f>
            <x14:dxf>
              <fill>
                <patternFill>
                  <bgColor rgb="FFFF0000"/>
                </patternFill>
              </fill>
            </x14:dxf>
          </x14:cfRule>
          <x14:cfRule type="cellIs" priority="60" operator="equal" id="{49625F72-5367-42B3-B5AC-23206B0EEF68}">
            <xm:f>Hoja4!$A$7</xm:f>
            <x14:dxf>
              <fill>
                <patternFill>
                  <bgColor rgb="FFFFFF00"/>
                </patternFill>
              </fill>
            </x14:dxf>
          </x14:cfRule>
          <xm:sqref>E182:F184</xm:sqref>
        </x14:conditionalFormatting>
        <x14:conditionalFormatting xmlns:xm="http://schemas.microsoft.com/office/excel/2006/main">
          <x14:cfRule type="cellIs" priority="55" operator="equal" id="{619C7F8E-01A9-40D4-901F-86C65EDBF91F}">
            <xm:f>Hoja4!$A$5</xm:f>
            <x14:dxf>
              <fill>
                <patternFill>
                  <bgColor rgb="FF92D050"/>
                </patternFill>
              </fill>
            </x14:dxf>
          </x14:cfRule>
          <x14:cfRule type="cellIs" priority="56" operator="equal" id="{3DBE6A78-45E7-4394-91FD-E3BE810051C4}">
            <xm:f>Hoja4!$A$6</xm:f>
            <x14:dxf>
              <fill>
                <patternFill>
                  <bgColor rgb="FFFF0000"/>
                </patternFill>
              </fill>
            </x14:dxf>
          </x14:cfRule>
          <x14:cfRule type="cellIs" priority="57" operator="equal" id="{A0C1C620-F51E-48B4-A528-1D4810BA010C}">
            <xm:f>Hoja4!$A$7</xm:f>
            <x14:dxf>
              <fill>
                <patternFill>
                  <bgColor rgb="FFFFFF00"/>
                </patternFill>
              </fill>
            </x14:dxf>
          </x14:cfRule>
          <xm:sqref>E198:F200</xm:sqref>
        </x14:conditionalFormatting>
        <x14:conditionalFormatting xmlns:xm="http://schemas.microsoft.com/office/excel/2006/main">
          <x14:cfRule type="cellIs" priority="52" operator="equal" id="{773E4874-7D93-4126-BDAA-8F28E199F313}">
            <xm:f>Hoja4!$A$5</xm:f>
            <x14:dxf>
              <fill>
                <patternFill>
                  <bgColor rgb="FF92D050"/>
                </patternFill>
              </fill>
            </x14:dxf>
          </x14:cfRule>
          <x14:cfRule type="cellIs" priority="53" operator="equal" id="{0418A2C4-BB79-494C-8E21-8C612D994B67}">
            <xm:f>Hoja4!$A$6</xm:f>
            <x14:dxf>
              <fill>
                <patternFill>
                  <bgColor rgb="FFFF0000"/>
                </patternFill>
              </fill>
            </x14:dxf>
          </x14:cfRule>
          <x14:cfRule type="cellIs" priority="54" operator="equal" id="{FEE757AF-8E24-4162-87D1-46B7476F9221}">
            <xm:f>Hoja4!$A$7</xm:f>
            <x14:dxf>
              <fill>
                <patternFill>
                  <bgColor rgb="FFFFFF00"/>
                </patternFill>
              </fill>
            </x14:dxf>
          </x14:cfRule>
          <xm:sqref>E214:F216</xm:sqref>
        </x14:conditionalFormatting>
        <x14:conditionalFormatting xmlns:xm="http://schemas.microsoft.com/office/excel/2006/main">
          <x14:cfRule type="cellIs" priority="49" operator="equal" id="{4F8CC21E-B82B-4318-AFB8-BACEB12E60E8}">
            <xm:f>Hoja4!$A$5</xm:f>
            <x14:dxf>
              <fill>
                <patternFill>
                  <bgColor rgb="FF92D050"/>
                </patternFill>
              </fill>
            </x14:dxf>
          </x14:cfRule>
          <x14:cfRule type="cellIs" priority="50" operator="equal" id="{B144FA7D-C9BB-4AE7-94E7-9684635B33A8}">
            <xm:f>Hoja4!$A$6</xm:f>
            <x14:dxf>
              <fill>
                <patternFill>
                  <bgColor rgb="FFFF0000"/>
                </patternFill>
              </fill>
            </x14:dxf>
          </x14:cfRule>
          <x14:cfRule type="cellIs" priority="51" operator="equal" id="{4243B0E0-D534-4F33-9770-804C008D87F6}">
            <xm:f>Hoja4!$A$7</xm:f>
            <x14:dxf>
              <fill>
                <patternFill>
                  <bgColor rgb="FFFFFF00"/>
                </patternFill>
              </fill>
            </x14:dxf>
          </x14:cfRule>
          <xm:sqref>E230:F232</xm:sqref>
        </x14:conditionalFormatting>
        <x14:conditionalFormatting xmlns:xm="http://schemas.microsoft.com/office/excel/2006/main">
          <x14:cfRule type="cellIs" priority="46" operator="equal" id="{80D36EF4-3FE3-4EEC-8222-856B2E4B5C46}">
            <xm:f>Hoja4!$A$5</xm:f>
            <x14:dxf>
              <fill>
                <patternFill>
                  <bgColor rgb="FF92D050"/>
                </patternFill>
              </fill>
            </x14:dxf>
          </x14:cfRule>
          <x14:cfRule type="cellIs" priority="47" operator="equal" id="{A43FA2C0-4B17-4897-B124-EDCC1B41A213}">
            <xm:f>Hoja4!$A$6</xm:f>
            <x14:dxf>
              <fill>
                <patternFill>
                  <bgColor rgb="FFFF0000"/>
                </patternFill>
              </fill>
            </x14:dxf>
          </x14:cfRule>
          <x14:cfRule type="cellIs" priority="48" operator="equal" id="{97853F6C-9AAD-4BFC-A54D-9B4BD575D54F}">
            <xm:f>Hoja4!$A$7</xm:f>
            <x14:dxf>
              <fill>
                <patternFill>
                  <bgColor rgb="FFFFFF00"/>
                </patternFill>
              </fill>
            </x14:dxf>
          </x14:cfRule>
          <xm:sqref>E246:F248</xm:sqref>
        </x14:conditionalFormatting>
        <x14:conditionalFormatting xmlns:xm="http://schemas.microsoft.com/office/excel/2006/main">
          <x14:cfRule type="cellIs" priority="43" operator="equal" id="{50D32B8B-0976-481A-A886-3F506278D5D1}">
            <xm:f>Hoja4!$A$5</xm:f>
            <x14:dxf>
              <fill>
                <patternFill>
                  <bgColor rgb="FF92D050"/>
                </patternFill>
              </fill>
            </x14:dxf>
          </x14:cfRule>
          <x14:cfRule type="cellIs" priority="44" operator="equal" id="{1B16F28B-0305-4F79-ADC1-23159C04F137}">
            <xm:f>Hoja4!$A$6</xm:f>
            <x14:dxf>
              <fill>
                <patternFill>
                  <bgColor rgb="FFFF0000"/>
                </patternFill>
              </fill>
            </x14:dxf>
          </x14:cfRule>
          <x14:cfRule type="cellIs" priority="45" operator="equal" id="{C042D891-F085-4F7F-A38D-A7603B84382F}">
            <xm:f>Hoja4!$A$7</xm:f>
            <x14:dxf>
              <fill>
                <patternFill>
                  <bgColor rgb="FFFFFF00"/>
                </patternFill>
              </fill>
            </x14:dxf>
          </x14:cfRule>
          <xm:sqref>E262:F264</xm:sqref>
        </x14:conditionalFormatting>
        <x14:conditionalFormatting xmlns:xm="http://schemas.microsoft.com/office/excel/2006/main">
          <x14:cfRule type="cellIs" priority="40" operator="equal" id="{8538E4F1-9FD1-4EDC-A59D-5E1BDCC20C33}">
            <xm:f>Hoja4!$A$5</xm:f>
            <x14:dxf>
              <fill>
                <patternFill>
                  <bgColor rgb="FF92D050"/>
                </patternFill>
              </fill>
            </x14:dxf>
          </x14:cfRule>
          <x14:cfRule type="cellIs" priority="41" operator="equal" id="{44777DE6-FB95-40DE-B6B4-74FC62424559}">
            <xm:f>Hoja4!$A$6</xm:f>
            <x14:dxf>
              <fill>
                <patternFill>
                  <bgColor rgb="FFFF0000"/>
                </patternFill>
              </fill>
            </x14:dxf>
          </x14:cfRule>
          <x14:cfRule type="cellIs" priority="42" operator="equal" id="{23A0A2F0-3716-4B74-BF00-FD4130C4CA7A}">
            <xm:f>Hoja4!$A$7</xm:f>
            <x14:dxf>
              <fill>
                <patternFill>
                  <bgColor rgb="FFFFFF00"/>
                </patternFill>
              </fill>
            </x14:dxf>
          </x14:cfRule>
          <xm:sqref>E278:F280</xm:sqref>
        </x14:conditionalFormatting>
        <x14:conditionalFormatting xmlns:xm="http://schemas.microsoft.com/office/excel/2006/main">
          <x14:cfRule type="cellIs" priority="37" operator="equal" id="{665028AD-6D90-4D4A-9999-53B7F3942F33}">
            <xm:f>Hoja4!$A$5</xm:f>
            <x14:dxf>
              <fill>
                <patternFill>
                  <bgColor rgb="FF92D050"/>
                </patternFill>
              </fill>
            </x14:dxf>
          </x14:cfRule>
          <x14:cfRule type="cellIs" priority="38" operator="equal" id="{7469B7B6-16B2-4F8E-B67C-049050DFC844}">
            <xm:f>Hoja4!$A$6</xm:f>
            <x14:dxf>
              <fill>
                <patternFill>
                  <bgColor rgb="FFFF0000"/>
                </patternFill>
              </fill>
            </x14:dxf>
          </x14:cfRule>
          <x14:cfRule type="cellIs" priority="39" operator="equal" id="{DCAA25CD-AAF1-44D2-8E9D-51E8F2975267}">
            <xm:f>Hoja4!$A$7</xm:f>
            <x14:dxf>
              <fill>
                <patternFill>
                  <bgColor rgb="FFFFFF00"/>
                </patternFill>
              </fill>
            </x14:dxf>
          </x14:cfRule>
          <xm:sqref>E294:F296</xm:sqref>
        </x14:conditionalFormatting>
        <x14:conditionalFormatting xmlns:xm="http://schemas.microsoft.com/office/excel/2006/main">
          <x14:cfRule type="cellIs" priority="34" operator="equal" id="{E2A0031D-09D4-47FE-8F26-FC72060DAB83}">
            <xm:f>Hoja4!$A$5</xm:f>
            <x14:dxf>
              <fill>
                <patternFill>
                  <bgColor rgb="FF92D050"/>
                </patternFill>
              </fill>
            </x14:dxf>
          </x14:cfRule>
          <x14:cfRule type="cellIs" priority="35" operator="equal" id="{F430E5EF-5AC3-4C92-A855-DDC7A8CF1B0F}">
            <xm:f>Hoja4!$A$6</xm:f>
            <x14:dxf>
              <fill>
                <patternFill>
                  <bgColor rgb="FFFF0000"/>
                </patternFill>
              </fill>
            </x14:dxf>
          </x14:cfRule>
          <x14:cfRule type="cellIs" priority="36" operator="equal" id="{A34DBFAF-CEBD-4025-BE71-BA4116C0B365}">
            <xm:f>Hoja4!$A$7</xm:f>
            <x14:dxf>
              <fill>
                <patternFill>
                  <bgColor rgb="FFFFFF00"/>
                </patternFill>
              </fill>
            </x14:dxf>
          </x14:cfRule>
          <xm:sqref>E310:F312</xm:sqref>
        </x14:conditionalFormatting>
        <x14:conditionalFormatting xmlns:xm="http://schemas.microsoft.com/office/excel/2006/main">
          <x14:cfRule type="cellIs" priority="31" operator="equal" id="{780D9FD0-34DA-4855-A23B-5B81737486E8}">
            <xm:f>Hoja4!$A$5</xm:f>
            <x14:dxf>
              <fill>
                <patternFill>
                  <bgColor rgb="FF92D050"/>
                </patternFill>
              </fill>
            </x14:dxf>
          </x14:cfRule>
          <x14:cfRule type="cellIs" priority="32" operator="equal" id="{18E41976-6B27-4264-AC2A-804179F98D73}">
            <xm:f>Hoja4!$A$6</xm:f>
            <x14:dxf>
              <fill>
                <patternFill>
                  <bgColor rgb="FFFF0000"/>
                </patternFill>
              </fill>
            </x14:dxf>
          </x14:cfRule>
          <x14:cfRule type="cellIs" priority="33" operator="equal" id="{655353F1-DE06-491D-8EA9-E5DC13F9A4BA}">
            <xm:f>Hoja4!$A$7</xm:f>
            <x14:dxf>
              <fill>
                <patternFill>
                  <bgColor rgb="FFFFFF00"/>
                </patternFill>
              </fill>
            </x14:dxf>
          </x14:cfRule>
          <xm:sqref>E326:F328</xm:sqref>
        </x14:conditionalFormatting>
        <x14:conditionalFormatting xmlns:xm="http://schemas.microsoft.com/office/excel/2006/main">
          <x14:cfRule type="cellIs" priority="28" operator="equal" id="{9BFD2B9F-6E3F-48AD-B724-039CA223FE2C}">
            <xm:f>Hoja4!$A$5</xm:f>
            <x14:dxf>
              <fill>
                <patternFill>
                  <bgColor rgb="FF92D050"/>
                </patternFill>
              </fill>
            </x14:dxf>
          </x14:cfRule>
          <x14:cfRule type="cellIs" priority="29" operator="equal" id="{AC3E40D7-14B6-42EC-A9E4-3D1745616042}">
            <xm:f>Hoja4!$A$6</xm:f>
            <x14:dxf>
              <fill>
                <patternFill>
                  <bgColor rgb="FFFF0000"/>
                </patternFill>
              </fill>
            </x14:dxf>
          </x14:cfRule>
          <x14:cfRule type="cellIs" priority="30" operator="equal" id="{2D23E19A-60EF-44F7-86E4-2B73E619FD95}">
            <xm:f>Hoja4!$A$7</xm:f>
            <x14:dxf>
              <fill>
                <patternFill>
                  <bgColor rgb="FFFFFF00"/>
                </patternFill>
              </fill>
            </x14:dxf>
          </x14:cfRule>
          <xm:sqref>E342:F344</xm:sqref>
        </x14:conditionalFormatting>
        <x14:conditionalFormatting xmlns:xm="http://schemas.microsoft.com/office/excel/2006/main">
          <x14:cfRule type="cellIs" priority="25" operator="equal" id="{A5FBF1CE-8162-41FC-884D-979DB5414BAC}">
            <xm:f>Hoja4!$A$5</xm:f>
            <x14:dxf>
              <fill>
                <patternFill>
                  <bgColor rgb="FF92D050"/>
                </patternFill>
              </fill>
            </x14:dxf>
          </x14:cfRule>
          <x14:cfRule type="cellIs" priority="26" operator="equal" id="{470A653D-61AB-45DB-B54D-BAECBED104C7}">
            <xm:f>Hoja4!$A$6</xm:f>
            <x14:dxf>
              <fill>
                <patternFill>
                  <bgColor rgb="FFFF0000"/>
                </patternFill>
              </fill>
            </x14:dxf>
          </x14:cfRule>
          <x14:cfRule type="cellIs" priority="27" operator="equal" id="{85544203-08F6-4F96-B13B-FAAE628C574B}">
            <xm:f>Hoja4!$A$7</xm:f>
            <x14:dxf>
              <fill>
                <patternFill>
                  <bgColor rgb="FFFFFF00"/>
                </patternFill>
              </fill>
            </x14:dxf>
          </x14:cfRule>
          <xm:sqref>E358:F360</xm:sqref>
        </x14:conditionalFormatting>
        <x14:conditionalFormatting xmlns:xm="http://schemas.microsoft.com/office/excel/2006/main">
          <x14:cfRule type="cellIs" priority="22" operator="equal" id="{7262AB7E-278C-47E3-B4E1-A5B926DF2CE4}">
            <xm:f>Hoja4!$A$5</xm:f>
            <x14:dxf>
              <fill>
                <patternFill>
                  <bgColor rgb="FF92D050"/>
                </patternFill>
              </fill>
            </x14:dxf>
          </x14:cfRule>
          <x14:cfRule type="cellIs" priority="23" operator="equal" id="{71682BA8-92E7-4735-999C-7689BC6F65EE}">
            <xm:f>Hoja4!$A$6</xm:f>
            <x14:dxf>
              <fill>
                <patternFill>
                  <bgColor rgb="FFFF0000"/>
                </patternFill>
              </fill>
            </x14:dxf>
          </x14:cfRule>
          <x14:cfRule type="cellIs" priority="24" operator="equal" id="{93C7657A-BCA2-4F7C-8C17-617FE2BC62A3}">
            <xm:f>Hoja4!$A$7</xm:f>
            <x14:dxf>
              <fill>
                <patternFill>
                  <bgColor rgb="FFFFFF00"/>
                </patternFill>
              </fill>
            </x14:dxf>
          </x14:cfRule>
          <xm:sqref>E374:F376</xm:sqref>
        </x14:conditionalFormatting>
        <x14:conditionalFormatting xmlns:xm="http://schemas.microsoft.com/office/excel/2006/main">
          <x14:cfRule type="cellIs" priority="19" operator="equal" id="{9E6B5B68-7A76-4B6D-ABAC-76C6C862878B}">
            <xm:f>Hoja4!$A$5</xm:f>
            <x14:dxf>
              <fill>
                <patternFill>
                  <bgColor rgb="FF92D050"/>
                </patternFill>
              </fill>
            </x14:dxf>
          </x14:cfRule>
          <x14:cfRule type="cellIs" priority="20" operator="equal" id="{654573AE-5C0A-4C46-875E-99E570207AE2}">
            <xm:f>Hoja4!$A$6</xm:f>
            <x14:dxf>
              <fill>
                <patternFill>
                  <bgColor rgb="FFFF0000"/>
                </patternFill>
              </fill>
            </x14:dxf>
          </x14:cfRule>
          <x14:cfRule type="cellIs" priority="21" operator="equal" id="{09AFAC0D-9D33-4FFA-AE01-D8A32AB01C5A}">
            <xm:f>Hoja4!$A$7</xm:f>
            <x14:dxf>
              <fill>
                <patternFill>
                  <bgColor rgb="FFFFFF00"/>
                </patternFill>
              </fill>
            </x14:dxf>
          </x14:cfRule>
          <xm:sqref>E390:F392</xm:sqref>
        </x14:conditionalFormatting>
        <x14:conditionalFormatting xmlns:xm="http://schemas.microsoft.com/office/excel/2006/main">
          <x14:cfRule type="cellIs" priority="16" operator="equal" id="{25C87B61-6C4C-43E2-B773-A84195A6EE9A}">
            <xm:f>Hoja4!$A$5</xm:f>
            <x14:dxf>
              <fill>
                <patternFill>
                  <bgColor rgb="FF92D050"/>
                </patternFill>
              </fill>
            </x14:dxf>
          </x14:cfRule>
          <x14:cfRule type="cellIs" priority="17" operator="equal" id="{BDC25E50-B777-4DDA-93A4-7C6BA493B12A}">
            <xm:f>Hoja4!$A$6</xm:f>
            <x14:dxf>
              <fill>
                <patternFill>
                  <bgColor rgb="FFFF0000"/>
                </patternFill>
              </fill>
            </x14:dxf>
          </x14:cfRule>
          <x14:cfRule type="cellIs" priority="18" operator="equal" id="{4D4A2232-08C1-4D1D-832D-9DB50C36781C}">
            <xm:f>Hoja4!$A$7</xm:f>
            <x14:dxf>
              <fill>
                <patternFill>
                  <bgColor rgb="FFFFFF00"/>
                </patternFill>
              </fill>
            </x14:dxf>
          </x14:cfRule>
          <xm:sqref>E406:F408</xm:sqref>
        </x14:conditionalFormatting>
        <x14:conditionalFormatting xmlns:xm="http://schemas.microsoft.com/office/excel/2006/main">
          <x14:cfRule type="cellIs" priority="13" operator="equal" id="{6765DD60-4BE9-4B3B-90A3-91458CBF28F1}">
            <xm:f>Hoja4!$A$5</xm:f>
            <x14:dxf>
              <fill>
                <patternFill>
                  <bgColor rgb="FF92D050"/>
                </patternFill>
              </fill>
            </x14:dxf>
          </x14:cfRule>
          <x14:cfRule type="cellIs" priority="14" operator="equal" id="{69965FA8-E9C3-4A9B-AB05-7760F8EC26D9}">
            <xm:f>Hoja4!$A$6</xm:f>
            <x14:dxf>
              <fill>
                <patternFill>
                  <bgColor rgb="FFFF0000"/>
                </patternFill>
              </fill>
            </x14:dxf>
          </x14:cfRule>
          <x14:cfRule type="cellIs" priority="15" operator="equal" id="{662AD0E3-89D6-4D6A-B6AE-937A058DD712}">
            <xm:f>Hoja4!$A$7</xm:f>
            <x14:dxf>
              <fill>
                <patternFill>
                  <bgColor rgb="FFFFFF00"/>
                </patternFill>
              </fill>
            </x14:dxf>
          </x14:cfRule>
          <xm:sqref>E422:F424</xm:sqref>
        </x14:conditionalFormatting>
        <x14:conditionalFormatting xmlns:xm="http://schemas.microsoft.com/office/excel/2006/main">
          <x14:cfRule type="cellIs" priority="10" operator="equal" id="{CB62A73E-C789-4368-AF0B-D763A054ECB9}">
            <xm:f>Hoja4!$A$5</xm:f>
            <x14:dxf>
              <fill>
                <patternFill>
                  <bgColor rgb="FF92D050"/>
                </patternFill>
              </fill>
            </x14:dxf>
          </x14:cfRule>
          <x14:cfRule type="cellIs" priority="11" operator="equal" id="{05648397-947F-4BDC-B683-1575965CE880}">
            <xm:f>Hoja4!$A$6</xm:f>
            <x14:dxf>
              <fill>
                <patternFill>
                  <bgColor rgb="FFFF0000"/>
                </patternFill>
              </fill>
            </x14:dxf>
          </x14:cfRule>
          <x14:cfRule type="cellIs" priority="12" operator="equal" id="{BD56C05F-7064-40F9-9512-3623DF9D83AF}">
            <xm:f>Hoja4!$A$7</xm:f>
            <x14:dxf>
              <fill>
                <patternFill>
                  <bgColor rgb="FFFFFF00"/>
                </patternFill>
              </fill>
            </x14:dxf>
          </x14:cfRule>
          <xm:sqref>E438:F440</xm:sqref>
        </x14:conditionalFormatting>
        <x14:conditionalFormatting xmlns:xm="http://schemas.microsoft.com/office/excel/2006/main">
          <x14:cfRule type="cellIs" priority="7" operator="equal" id="{DA24B024-E7C2-4DE7-893E-47B255E813D5}">
            <xm:f>Hoja4!$A$5</xm:f>
            <x14:dxf>
              <fill>
                <patternFill>
                  <bgColor rgb="FF92D050"/>
                </patternFill>
              </fill>
            </x14:dxf>
          </x14:cfRule>
          <x14:cfRule type="cellIs" priority="8" operator="equal" id="{0DC9538F-A78C-4F61-8CD6-2F3B2F232D98}">
            <xm:f>Hoja4!$A$6</xm:f>
            <x14:dxf>
              <fill>
                <patternFill>
                  <bgColor rgb="FFFF0000"/>
                </patternFill>
              </fill>
            </x14:dxf>
          </x14:cfRule>
          <x14:cfRule type="cellIs" priority="9" operator="equal" id="{D81DAD3B-C640-4DD6-892F-D8FB7F9CB823}">
            <xm:f>Hoja4!$A$7</xm:f>
            <x14:dxf>
              <fill>
                <patternFill>
                  <bgColor rgb="FFFFFF00"/>
                </patternFill>
              </fill>
            </x14:dxf>
          </x14:cfRule>
          <xm:sqref>E454:F456</xm:sqref>
        </x14:conditionalFormatting>
        <x14:conditionalFormatting xmlns:xm="http://schemas.microsoft.com/office/excel/2006/main">
          <x14:cfRule type="cellIs" priority="4" operator="equal" id="{B0095A7C-1C6B-48DE-9CA8-A6D863F2ABF3}">
            <xm:f>Hoja4!$A$5</xm:f>
            <x14:dxf>
              <fill>
                <patternFill>
                  <bgColor rgb="FF92D050"/>
                </patternFill>
              </fill>
            </x14:dxf>
          </x14:cfRule>
          <x14:cfRule type="cellIs" priority="5" operator="equal" id="{7BD2E1F8-B2E2-4AF6-9E6B-3379699FAFE0}">
            <xm:f>Hoja4!$A$6</xm:f>
            <x14:dxf>
              <fill>
                <patternFill>
                  <bgColor rgb="FFFF0000"/>
                </patternFill>
              </fill>
            </x14:dxf>
          </x14:cfRule>
          <x14:cfRule type="cellIs" priority="6" operator="equal" id="{81A176C8-29C5-4057-A4DB-70313C35B26E}">
            <xm:f>Hoja4!$A$7</xm:f>
            <x14:dxf>
              <fill>
                <patternFill>
                  <bgColor rgb="FFFFFF00"/>
                </patternFill>
              </fill>
            </x14:dxf>
          </x14:cfRule>
          <xm:sqref>E470:F472</xm:sqref>
        </x14:conditionalFormatting>
        <x14:conditionalFormatting xmlns:xm="http://schemas.microsoft.com/office/excel/2006/main">
          <x14:cfRule type="cellIs" priority="1" operator="equal" id="{F699AFEA-8B3F-432E-8BCF-AB53FD8B3718}">
            <xm:f>Hoja4!$A$5</xm:f>
            <x14:dxf>
              <fill>
                <patternFill>
                  <bgColor rgb="FF92D050"/>
                </patternFill>
              </fill>
            </x14:dxf>
          </x14:cfRule>
          <x14:cfRule type="cellIs" priority="2" operator="equal" id="{EEE2A365-72B3-432C-9ABF-33E32694BCA2}">
            <xm:f>Hoja4!$A$6</xm:f>
            <x14:dxf>
              <fill>
                <patternFill>
                  <bgColor rgb="FFFF0000"/>
                </patternFill>
              </fill>
            </x14:dxf>
          </x14:cfRule>
          <x14:cfRule type="cellIs" priority="3" operator="equal" id="{5C533474-39DE-4A5D-B713-E5484DE9E997}">
            <xm:f>Hoja4!$A$7</xm:f>
            <x14:dxf>
              <fill>
                <patternFill>
                  <bgColor rgb="FFFFFF00"/>
                </patternFill>
              </fill>
            </x14:dxf>
          </x14:cfRule>
          <xm:sqref>E486:F488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2"/>
  <sheetViews>
    <sheetView workbookViewId="0">
      <selection activeCell="I24" sqref="I24"/>
    </sheetView>
  </sheetViews>
  <sheetFormatPr baseColWidth="10" defaultRowHeight="15" x14ac:dyDescent="0.25"/>
  <cols>
    <col min="1" max="1" width="11.42578125" style="32"/>
    <col min="2" max="2" width="67.140625" customWidth="1"/>
    <col min="3" max="3" width="20.85546875" customWidth="1"/>
    <col min="4" max="4" width="21.140625" customWidth="1"/>
    <col min="5" max="5" width="22.7109375" customWidth="1"/>
  </cols>
  <sheetData>
    <row r="2" spans="1:21" ht="21" x14ac:dyDescent="0.35">
      <c r="B2" s="53" t="s">
        <v>11</v>
      </c>
      <c r="C2" s="54" t="s">
        <v>142</v>
      </c>
      <c r="D2" s="54" t="s">
        <v>143</v>
      </c>
      <c r="E2" s="54" t="s">
        <v>144</v>
      </c>
      <c r="G2" s="68" t="s">
        <v>165</v>
      </c>
      <c r="H2" s="69"/>
      <c r="I2" s="69"/>
      <c r="U2" s="68" t="s">
        <v>165</v>
      </c>
    </row>
    <row r="3" spans="1:21" x14ac:dyDescent="0.25">
      <c r="A3" s="110" t="s">
        <v>13</v>
      </c>
      <c r="B3" s="33" t="s">
        <v>14</v>
      </c>
      <c r="C3" s="58">
        <f>A!F6</f>
        <v>0</v>
      </c>
      <c r="D3" s="58">
        <f>A!F7</f>
        <v>0</v>
      </c>
      <c r="E3" s="58">
        <f>A!F8</f>
        <v>0</v>
      </c>
    </row>
    <row r="4" spans="1:21" ht="31.5" customHeight="1" x14ac:dyDescent="0.25">
      <c r="A4" s="110"/>
      <c r="B4" s="60" t="s">
        <v>35</v>
      </c>
      <c r="C4" s="62">
        <f>A!F22</f>
        <v>0</v>
      </c>
      <c r="D4" s="62">
        <f>A!F23</f>
        <v>0</v>
      </c>
      <c r="E4" s="62">
        <f>A!F24</f>
        <v>0</v>
      </c>
    </row>
    <row r="5" spans="1:21" ht="65.25" customHeight="1" x14ac:dyDescent="0.25">
      <c r="A5" s="110"/>
      <c r="B5" s="61" t="s">
        <v>36</v>
      </c>
      <c r="C5" s="64">
        <f>A!F38</f>
        <v>0</v>
      </c>
      <c r="D5" s="64">
        <f>A!F39</f>
        <v>0</v>
      </c>
      <c r="E5" s="64">
        <f>A!F40</f>
        <v>0</v>
      </c>
    </row>
    <row r="6" spans="1:21" ht="54.75" customHeight="1" x14ac:dyDescent="0.25">
      <c r="A6" s="110"/>
      <c r="B6" s="66" t="s">
        <v>145</v>
      </c>
      <c r="C6" s="62">
        <f>A!F54</f>
        <v>0</v>
      </c>
      <c r="D6" s="62">
        <f>A!F55</f>
        <v>0</v>
      </c>
      <c r="E6" s="62">
        <f>A!F56</f>
        <v>0</v>
      </c>
    </row>
    <row r="7" spans="1:21" ht="48.75" customHeight="1" x14ac:dyDescent="0.25">
      <c r="A7" s="110"/>
      <c r="B7" s="67" t="s">
        <v>44</v>
      </c>
      <c r="C7" s="64">
        <f>A!F70</f>
        <v>0</v>
      </c>
      <c r="D7" s="64">
        <f>A!F71</f>
        <v>0</v>
      </c>
      <c r="E7" s="64">
        <f>A!F72</f>
        <v>0</v>
      </c>
    </row>
    <row r="8" spans="1:21" ht="36" customHeight="1" x14ac:dyDescent="0.25">
      <c r="A8" s="110"/>
      <c r="B8" s="66" t="s">
        <v>64</v>
      </c>
      <c r="C8" s="62">
        <f>A!F86</f>
        <v>0</v>
      </c>
      <c r="D8" s="62">
        <f>A!F87</f>
        <v>0</v>
      </c>
      <c r="E8" s="62">
        <f>A!F88</f>
        <v>0</v>
      </c>
    </row>
    <row r="9" spans="1:21" x14ac:dyDescent="0.25">
      <c r="A9" s="110"/>
      <c r="B9" s="51" t="s">
        <v>65</v>
      </c>
      <c r="C9" s="58">
        <f>A!F102</f>
        <v>0</v>
      </c>
      <c r="D9" s="58">
        <f>A!F103</f>
        <v>0</v>
      </c>
      <c r="E9" s="58">
        <f>A!F104</f>
        <v>0</v>
      </c>
    </row>
    <row r="10" spans="1:21" ht="32.25" customHeight="1" x14ac:dyDescent="0.25">
      <c r="A10" s="110"/>
      <c r="B10" s="66" t="s">
        <v>67</v>
      </c>
      <c r="C10" s="62">
        <f>A!F118</f>
        <v>0</v>
      </c>
      <c r="D10" s="62">
        <f>A!F119</f>
        <v>0</v>
      </c>
      <c r="E10" s="62">
        <f>A!F120</f>
        <v>0</v>
      </c>
    </row>
    <row r="11" spans="1:21" ht="47.25" customHeight="1" x14ac:dyDescent="0.25">
      <c r="A11" s="110"/>
      <c r="B11" s="67" t="s">
        <v>68</v>
      </c>
      <c r="C11" s="64">
        <f>A!F134</f>
        <v>0</v>
      </c>
      <c r="D11" s="64">
        <f>A!F135</f>
        <v>0</v>
      </c>
      <c r="E11" s="64">
        <f>A!F136</f>
        <v>0</v>
      </c>
    </row>
    <row r="12" spans="1:21" ht="47.25" customHeight="1" x14ac:dyDescent="0.25">
      <c r="A12" s="110"/>
      <c r="B12" s="66" t="s">
        <v>73</v>
      </c>
      <c r="C12" s="62">
        <f>A!F150</f>
        <v>0</v>
      </c>
      <c r="D12" s="62">
        <f>A!F151</f>
        <v>0</v>
      </c>
      <c r="E12" s="62">
        <f>A!F152</f>
        <v>0</v>
      </c>
    </row>
    <row r="13" spans="1:21" ht="34.5" customHeight="1" x14ac:dyDescent="0.25">
      <c r="A13" s="110"/>
      <c r="B13" s="67" t="s">
        <v>74</v>
      </c>
      <c r="C13" s="64">
        <f>A!F166</f>
        <v>0</v>
      </c>
      <c r="D13" s="64">
        <f>A!F167</f>
        <v>0</v>
      </c>
      <c r="E13" s="64">
        <f>A!F168</f>
        <v>0</v>
      </c>
    </row>
    <row r="14" spans="1:21" ht="60" x14ac:dyDescent="0.25">
      <c r="A14" s="110"/>
      <c r="B14" s="66" t="s">
        <v>75</v>
      </c>
      <c r="C14" s="62">
        <f>A!F182</f>
        <v>0</v>
      </c>
      <c r="D14" s="62">
        <f>A!F183</f>
        <v>0</v>
      </c>
      <c r="E14" s="62">
        <f>A!F184</f>
        <v>0</v>
      </c>
    </row>
    <row r="15" spans="1:21" ht="30" x14ac:dyDescent="0.25">
      <c r="A15" s="110"/>
      <c r="B15" s="67" t="s">
        <v>78</v>
      </c>
      <c r="C15" s="64">
        <f>A!F198</f>
        <v>0</v>
      </c>
      <c r="D15" s="64">
        <f>A!F199</f>
        <v>0</v>
      </c>
      <c r="E15" s="64">
        <f>A!F200</f>
        <v>0</v>
      </c>
    </row>
    <row r="16" spans="1:21" ht="30" x14ac:dyDescent="0.25">
      <c r="A16" s="110"/>
      <c r="B16" s="66" t="s">
        <v>83</v>
      </c>
      <c r="C16" s="62">
        <f>A!F214</f>
        <v>0</v>
      </c>
      <c r="D16" s="62">
        <f>A!F215</f>
        <v>0</v>
      </c>
      <c r="E16" s="62">
        <f>A!F216</f>
        <v>0</v>
      </c>
    </row>
    <row r="17" spans="1:21" ht="45" x14ac:dyDescent="0.25">
      <c r="A17" s="110"/>
      <c r="B17" s="67" t="s">
        <v>86</v>
      </c>
      <c r="C17" s="64">
        <f>A!F230</f>
        <v>0</v>
      </c>
      <c r="D17" s="64">
        <f>A!F231</f>
        <v>0</v>
      </c>
      <c r="E17" s="64">
        <f>A!F232</f>
        <v>0</v>
      </c>
    </row>
    <row r="18" spans="1:21" ht="75" x14ac:dyDescent="0.25">
      <c r="A18" s="110"/>
      <c r="B18" s="66" t="s">
        <v>96</v>
      </c>
      <c r="C18" s="62">
        <f>A!F246</f>
        <v>0</v>
      </c>
      <c r="D18" s="62">
        <f>A!F247</f>
        <v>0</v>
      </c>
      <c r="E18" s="62">
        <f>A!F248</f>
        <v>0</v>
      </c>
    </row>
    <row r="19" spans="1:21" x14ac:dyDescent="0.25">
      <c r="A19" s="110"/>
      <c r="B19" s="51" t="s">
        <v>97</v>
      </c>
      <c r="C19" s="58">
        <f>A!F262</f>
        <v>0</v>
      </c>
      <c r="D19" s="58">
        <f>A!F263</f>
        <v>0</v>
      </c>
      <c r="E19" s="58">
        <f>A!F264</f>
        <v>0</v>
      </c>
    </row>
    <row r="20" spans="1:21" x14ac:dyDescent="0.25">
      <c r="A20" s="110"/>
      <c r="B20" s="52" t="s">
        <v>100</v>
      </c>
      <c r="C20" s="57">
        <f>A!F278</f>
        <v>0</v>
      </c>
      <c r="D20" s="57">
        <f>A!F279</f>
        <v>0</v>
      </c>
      <c r="E20" s="57">
        <f>A!F280</f>
        <v>0</v>
      </c>
    </row>
    <row r="21" spans="1:21" ht="30" x14ac:dyDescent="0.35">
      <c r="A21" s="110"/>
      <c r="B21" s="67" t="s">
        <v>104</v>
      </c>
      <c r="C21" s="64">
        <f>A!F294</f>
        <v>0</v>
      </c>
      <c r="D21" s="64">
        <f>A!F295</f>
        <v>0</v>
      </c>
      <c r="E21" s="64">
        <f>A!F296</f>
        <v>0</v>
      </c>
      <c r="G21" s="68" t="s">
        <v>199</v>
      </c>
      <c r="U21" s="68" t="s">
        <v>199</v>
      </c>
    </row>
    <row r="22" spans="1:21" ht="51" customHeight="1" x14ac:dyDescent="0.25">
      <c r="A22" s="110" t="s">
        <v>56</v>
      </c>
      <c r="B22" s="65" t="s">
        <v>166</v>
      </c>
      <c r="C22" s="63">
        <f>AA!F6</f>
        <v>0</v>
      </c>
      <c r="D22" s="63">
        <f>AA!F7</f>
        <v>0</v>
      </c>
      <c r="E22" s="63">
        <f>AA!F8</f>
        <v>0</v>
      </c>
    </row>
    <row r="23" spans="1:21" ht="30" x14ac:dyDescent="0.25">
      <c r="A23" s="110"/>
      <c r="B23" s="60" t="s">
        <v>57</v>
      </c>
      <c r="C23" s="62">
        <f>AA!F22</f>
        <v>0</v>
      </c>
      <c r="D23" s="62">
        <f>AA!F23</f>
        <v>0</v>
      </c>
      <c r="E23" s="62">
        <f>AA!F24</f>
        <v>0</v>
      </c>
    </row>
    <row r="24" spans="1:21" ht="30" customHeight="1" x14ac:dyDescent="0.25">
      <c r="A24" s="110"/>
      <c r="B24" s="65" t="s">
        <v>58</v>
      </c>
      <c r="C24" s="63">
        <f>AA!F38</f>
        <v>0</v>
      </c>
      <c r="D24" s="63">
        <f>AA!F39</f>
        <v>0</v>
      </c>
      <c r="E24" s="63">
        <f>AA!F40</f>
        <v>0</v>
      </c>
    </row>
    <row r="25" spans="1:21" x14ac:dyDescent="0.25">
      <c r="A25" s="110"/>
      <c r="B25" s="11" t="s">
        <v>59</v>
      </c>
      <c r="C25" s="57">
        <f>AA!F54</f>
        <v>0</v>
      </c>
      <c r="D25" s="57">
        <f>AA!F55</f>
        <v>0</v>
      </c>
      <c r="E25" s="57">
        <f>AA!F56</f>
        <v>0</v>
      </c>
    </row>
    <row r="26" spans="1:21" ht="45" x14ac:dyDescent="0.25">
      <c r="A26" s="110"/>
      <c r="B26" s="65" t="s">
        <v>60</v>
      </c>
      <c r="C26" s="63">
        <f>AA!F70</f>
        <v>0</v>
      </c>
      <c r="D26" s="63">
        <f>AA!F71</f>
        <v>0</v>
      </c>
      <c r="E26" s="63">
        <f>AA!F72</f>
        <v>0</v>
      </c>
    </row>
    <row r="27" spans="1:21" ht="30" x14ac:dyDescent="0.25">
      <c r="A27" s="110"/>
      <c r="B27" s="60" t="s">
        <v>61</v>
      </c>
      <c r="C27" s="62">
        <f>AA!F86</f>
        <v>0</v>
      </c>
      <c r="D27" s="62">
        <f>AA!F87</f>
        <v>0</v>
      </c>
      <c r="E27" s="62">
        <f>AA!F88</f>
        <v>0</v>
      </c>
    </row>
    <row r="28" spans="1:21" x14ac:dyDescent="0.25">
      <c r="A28" s="110"/>
      <c r="B28" s="55" t="s">
        <v>62</v>
      </c>
      <c r="C28" s="59">
        <f>AA!F102</f>
        <v>0</v>
      </c>
      <c r="D28" s="59">
        <f>AA!F103</f>
        <v>0</v>
      </c>
      <c r="E28" s="59">
        <f>AA!F104</f>
        <v>0</v>
      </c>
    </row>
    <row r="29" spans="1:21" ht="30" x14ac:dyDescent="0.25">
      <c r="A29" s="110"/>
      <c r="B29" s="60" t="s">
        <v>63</v>
      </c>
      <c r="C29" s="62">
        <f>AA!F118</f>
        <v>0</v>
      </c>
      <c r="D29" s="62">
        <f>AA!F119</f>
        <v>0</v>
      </c>
      <c r="E29" s="62">
        <f>AA!F120</f>
        <v>0</v>
      </c>
    </row>
    <row r="30" spans="1:21" ht="45" x14ac:dyDescent="0.25">
      <c r="A30" s="110"/>
      <c r="B30" s="65" t="s">
        <v>69</v>
      </c>
      <c r="C30" s="63">
        <f>AA!F134</f>
        <v>0</v>
      </c>
      <c r="D30" s="63">
        <f>AA!F135</f>
        <v>0</v>
      </c>
      <c r="E30" s="63">
        <f>AA!F136</f>
        <v>0</v>
      </c>
    </row>
    <row r="31" spans="1:21" ht="30" x14ac:dyDescent="0.25">
      <c r="A31" s="110"/>
      <c r="B31" s="60" t="s">
        <v>70</v>
      </c>
      <c r="C31" s="62">
        <f>AA!F150</f>
        <v>0</v>
      </c>
      <c r="D31" s="62">
        <f>AA!F151</f>
        <v>0</v>
      </c>
      <c r="E31" s="62">
        <f>AA!F152</f>
        <v>0</v>
      </c>
    </row>
    <row r="32" spans="1:21" x14ac:dyDescent="0.25">
      <c r="A32" s="110"/>
      <c r="B32" s="55" t="s">
        <v>72</v>
      </c>
      <c r="C32" s="59">
        <f>AA!F166</f>
        <v>0</v>
      </c>
      <c r="D32" s="59">
        <f>AA!F167</f>
        <v>0</v>
      </c>
      <c r="E32" s="59">
        <f>AA!F168</f>
        <v>0</v>
      </c>
    </row>
    <row r="33" spans="1:5" ht="30" x14ac:dyDescent="0.25">
      <c r="A33" s="110"/>
      <c r="B33" s="60" t="s">
        <v>167</v>
      </c>
      <c r="C33" s="62">
        <f>AA!F182</f>
        <v>0</v>
      </c>
      <c r="D33" s="62">
        <f>AA!F183</f>
        <v>0</v>
      </c>
      <c r="E33" s="62">
        <f>AA!F184</f>
        <v>0</v>
      </c>
    </row>
    <row r="34" spans="1:5" ht="30" x14ac:dyDescent="0.25">
      <c r="A34" s="110"/>
      <c r="B34" s="65" t="s">
        <v>77</v>
      </c>
      <c r="C34" s="63">
        <f>AA!F198</f>
        <v>0</v>
      </c>
      <c r="D34" s="63">
        <f>AA!F199</f>
        <v>0</v>
      </c>
      <c r="E34" s="63">
        <f>AA!F200</f>
        <v>0</v>
      </c>
    </row>
    <row r="35" spans="1:5" ht="45" x14ac:dyDescent="0.25">
      <c r="A35" s="110"/>
      <c r="B35" s="60" t="s">
        <v>79</v>
      </c>
      <c r="C35" s="62">
        <f>AA!F214</f>
        <v>0</v>
      </c>
      <c r="D35" s="62">
        <f>AA!F215</f>
        <v>0</v>
      </c>
      <c r="E35" s="62">
        <f>AA!F216</f>
        <v>0</v>
      </c>
    </row>
    <row r="36" spans="1:5" ht="30" x14ac:dyDescent="0.25">
      <c r="A36" s="110"/>
      <c r="B36" s="65" t="s">
        <v>80</v>
      </c>
      <c r="C36" s="63">
        <f>AA!F230</f>
        <v>0</v>
      </c>
      <c r="D36" s="63">
        <f>AA!F231</f>
        <v>0</v>
      </c>
      <c r="E36" s="63">
        <f>AA!F232</f>
        <v>0</v>
      </c>
    </row>
    <row r="37" spans="1:5" ht="45.75" customHeight="1" x14ac:dyDescent="0.25">
      <c r="A37" s="110"/>
      <c r="B37" s="60" t="s">
        <v>168</v>
      </c>
      <c r="C37" s="62">
        <f>AA!F246</f>
        <v>0</v>
      </c>
      <c r="D37" s="62">
        <f>AA!F247</f>
        <v>0</v>
      </c>
      <c r="E37" s="62">
        <f>AA!F248</f>
        <v>0</v>
      </c>
    </row>
    <row r="38" spans="1:5" ht="60" x14ac:dyDescent="0.25">
      <c r="A38" s="110"/>
      <c r="B38" s="65" t="s">
        <v>82</v>
      </c>
      <c r="C38" s="63">
        <f>AA!F262</f>
        <v>0</v>
      </c>
      <c r="D38" s="63">
        <f>AA!F263</f>
        <v>0</v>
      </c>
      <c r="E38" s="63">
        <f>AA!F264</f>
        <v>0</v>
      </c>
    </row>
    <row r="39" spans="1:5" ht="30" x14ac:dyDescent="0.25">
      <c r="A39" s="110"/>
      <c r="B39" s="60" t="s">
        <v>83</v>
      </c>
      <c r="C39" s="62">
        <f>AA!F278</f>
        <v>0</v>
      </c>
      <c r="D39" s="62">
        <f>AA!F279</f>
        <v>0</v>
      </c>
      <c r="E39" s="62">
        <f>AA!F280</f>
        <v>0</v>
      </c>
    </row>
    <row r="40" spans="1:5" ht="30" x14ac:dyDescent="0.25">
      <c r="A40" s="110"/>
      <c r="B40" s="65" t="s">
        <v>87</v>
      </c>
      <c r="C40" s="63">
        <f>AA!F294</f>
        <v>0</v>
      </c>
      <c r="D40" s="63">
        <f>AA!F295</f>
        <v>0</v>
      </c>
      <c r="E40" s="63">
        <f>AA!F296</f>
        <v>0</v>
      </c>
    </row>
    <row r="41" spans="1:5" ht="30" x14ac:dyDescent="0.25">
      <c r="A41" s="110"/>
      <c r="B41" s="60" t="s">
        <v>88</v>
      </c>
      <c r="C41" s="62">
        <f>AA!F310</f>
        <v>0</v>
      </c>
      <c r="D41" s="62">
        <f>AA!F311</f>
        <v>0</v>
      </c>
      <c r="E41" s="62">
        <f>AA!F312</f>
        <v>0</v>
      </c>
    </row>
    <row r="42" spans="1:5" ht="30" x14ac:dyDescent="0.25">
      <c r="A42" s="110"/>
      <c r="B42" s="65" t="s">
        <v>89</v>
      </c>
      <c r="C42" s="63">
        <f>AA!F326</f>
        <v>0</v>
      </c>
      <c r="D42" s="63">
        <f>AA!F327</f>
        <v>0</v>
      </c>
      <c r="E42" s="63">
        <f>AA!F328</f>
        <v>0</v>
      </c>
    </row>
    <row r="43" spans="1:5" ht="45" x14ac:dyDescent="0.25">
      <c r="A43" s="110"/>
      <c r="B43" s="60" t="s">
        <v>91</v>
      </c>
      <c r="C43" s="62">
        <f>AA!F342</f>
        <v>0</v>
      </c>
      <c r="D43" s="62">
        <f>AA!F343</f>
        <v>0</v>
      </c>
      <c r="E43" s="62">
        <f>AA!F344</f>
        <v>0</v>
      </c>
    </row>
    <row r="44" spans="1:5" ht="60" x14ac:dyDescent="0.25">
      <c r="A44" s="110"/>
      <c r="B44" s="65" t="s">
        <v>92</v>
      </c>
      <c r="C44" s="63">
        <f>AA!F358</f>
        <v>0</v>
      </c>
      <c r="D44" s="63">
        <f>AA!F359</f>
        <v>0</v>
      </c>
      <c r="E44" s="63">
        <f>AA!F360</f>
        <v>0</v>
      </c>
    </row>
    <row r="45" spans="1:5" x14ac:dyDescent="0.25">
      <c r="A45" s="110"/>
      <c r="B45" s="11" t="s">
        <v>93</v>
      </c>
      <c r="C45" s="57">
        <f>AA!F374</f>
        <v>0</v>
      </c>
      <c r="D45" s="57">
        <f>AA!F375</f>
        <v>0</v>
      </c>
      <c r="E45" s="57">
        <f>AA!F376</f>
        <v>0</v>
      </c>
    </row>
    <row r="46" spans="1:5" ht="30" x14ac:dyDescent="0.25">
      <c r="A46" s="110"/>
      <c r="B46" s="65" t="s">
        <v>94</v>
      </c>
      <c r="C46" s="63">
        <f>AA!F390</f>
        <v>0</v>
      </c>
      <c r="D46" s="63">
        <f>AA!F391</f>
        <v>0</v>
      </c>
      <c r="E46" s="63">
        <f>AA!F392</f>
        <v>0</v>
      </c>
    </row>
    <row r="47" spans="1:5" x14ac:dyDescent="0.25">
      <c r="A47" s="110"/>
      <c r="B47" s="11" t="s">
        <v>95</v>
      </c>
      <c r="C47" s="57">
        <f>AA!F406</f>
        <v>0</v>
      </c>
      <c r="D47" s="57">
        <f>AA!F407</f>
        <v>0</v>
      </c>
      <c r="E47" s="57">
        <f>AA!F408</f>
        <v>0</v>
      </c>
    </row>
    <row r="48" spans="1:5" ht="30" x14ac:dyDescent="0.25">
      <c r="A48" s="110"/>
      <c r="B48" s="65" t="s">
        <v>98</v>
      </c>
      <c r="C48" s="63">
        <f>AA!F422</f>
        <v>0</v>
      </c>
      <c r="D48" s="63">
        <f>AA!F423</f>
        <v>0</v>
      </c>
      <c r="E48" s="63">
        <f>AA!F424</f>
        <v>0</v>
      </c>
    </row>
    <row r="49" spans="1:5" ht="30" x14ac:dyDescent="0.25">
      <c r="A49" s="110"/>
      <c r="B49" s="60" t="s">
        <v>99</v>
      </c>
      <c r="C49" s="62">
        <f>AA!F438</f>
        <v>0</v>
      </c>
      <c r="D49" s="62">
        <f>AA!F439</f>
        <v>0</v>
      </c>
      <c r="E49" s="62">
        <f>AA!F440</f>
        <v>0</v>
      </c>
    </row>
    <row r="50" spans="1:5" ht="30" x14ac:dyDescent="0.25">
      <c r="A50" s="110"/>
      <c r="B50" s="65" t="s">
        <v>101</v>
      </c>
      <c r="C50" s="63">
        <f>AA!F454</f>
        <v>0</v>
      </c>
      <c r="D50" s="63">
        <f>AA!F455</f>
        <v>0</v>
      </c>
      <c r="E50" s="63">
        <f>AA!F456</f>
        <v>0</v>
      </c>
    </row>
    <row r="51" spans="1:5" ht="30" x14ac:dyDescent="0.25">
      <c r="A51" s="110"/>
      <c r="B51" s="60" t="s">
        <v>102</v>
      </c>
      <c r="C51" s="62">
        <f>AA!F470</f>
        <v>0</v>
      </c>
      <c r="D51" s="62">
        <f>AA!F471</f>
        <v>0</v>
      </c>
      <c r="E51" s="62">
        <f>AA!F472</f>
        <v>0</v>
      </c>
    </row>
    <row r="52" spans="1:5" x14ac:dyDescent="0.25">
      <c r="A52" s="110"/>
      <c r="B52" s="56" t="s">
        <v>103</v>
      </c>
      <c r="C52" s="59">
        <f>AA!F486</f>
        <v>0</v>
      </c>
      <c r="D52" s="59">
        <f>AA!F487</f>
        <v>0</v>
      </c>
      <c r="E52" s="59">
        <f>AA!F488</f>
        <v>0</v>
      </c>
    </row>
  </sheetData>
  <sheetProtection password="9EC1" sheet="1" objects="1" scenarios="1"/>
  <mergeCells count="2">
    <mergeCell ref="A3:A21"/>
    <mergeCell ref="A22:A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48"/>
  <sheetViews>
    <sheetView workbookViewId="0">
      <selection activeCell="F31" sqref="F31"/>
    </sheetView>
  </sheetViews>
  <sheetFormatPr baseColWidth="10" defaultRowHeight="15" x14ac:dyDescent="0.25"/>
  <cols>
    <col min="1" max="1" width="66.5703125" customWidth="1"/>
  </cols>
  <sheetData>
    <row r="4" spans="1:4" x14ac:dyDescent="0.25">
      <c r="A4" s="73"/>
      <c r="B4" s="73"/>
      <c r="C4" s="73"/>
      <c r="D4" s="73"/>
    </row>
    <row r="5" spans="1:4" x14ac:dyDescent="0.25">
      <c r="A5" s="73" t="s">
        <v>16</v>
      </c>
      <c r="B5" s="73"/>
      <c r="C5" s="73"/>
      <c r="D5" s="73"/>
    </row>
    <row r="6" spans="1:4" x14ac:dyDescent="0.25">
      <c r="A6" s="73" t="s">
        <v>17</v>
      </c>
      <c r="B6" s="73"/>
      <c r="C6" s="73"/>
      <c r="D6" s="73"/>
    </row>
    <row r="7" spans="1:4" x14ac:dyDescent="0.25">
      <c r="A7" s="73" t="s">
        <v>18</v>
      </c>
      <c r="B7" s="73"/>
      <c r="C7" s="73"/>
      <c r="D7" s="73"/>
    </row>
    <row r="8" spans="1:4" x14ac:dyDescent="0.25">
      <c r="A8" s="73"/>
      <c r="B8" s="73"/>
      <c r="C8" s="73"/>
      <c r="D8" s="73"/>
    </row>
    <row r="9" spans="1:4" x14ac:dyDescent="0.25">
      <c r="A9" s="73"/>
      <c r="B9" s="73"/>
      <c r="C9" s="73"/>
      <c r="D9" s="73"/>
    </row>
    <row r="10" spans="1:4" x14ac:dyDescent="0.25">
      <c r="A10" s="73"/>
      <c r="B10" s="73"/>
      <c r="C10" s="73"/>
      <c r="D10" s="73"/>
    </row>
    <row r="11" spans="1:4" x14ac:dyDescent="0.25">
      <c r="A11" s="73"/>
      <c r="B11" s="73"/>
      <c r="C11" s="73"/>
      <c r="D11" s="73"/>
    </row>
    <row r="12" spans="1:4" x14ac:dyDescent="0.25">
      <c r="A12" s="73"/>
      <c r="B12" s="73"/>
      <c r="C12" s="73"/>
      <c r="D12" s="73"/>
    </row>
    <row r="13" spans="1:4" x14ac:dyDescent="0.25">
      <c r="A13" s="74" t="s">
        <v>146</v>
      </c>
      <c r="B13" s="73"/>
      <c r="C13" s="75" t="s">
        <v>169</v>
      </c>
      <c r="D13" s="73"/>
    </row>
    <row r="14" spans="1:4" x14ac:dyDescent="0.25">
      <c r="A14" s="76" t="s">
        <v>147</v>
      </c>
      <c r="B14" s="73"/>
      <c r="C14" s="76" t="s">
        <v>170</v>
      </c>
      <c r="D14" s="73"/>
    </row>
    <row r="15" spans="1:4" x14ac:dyDescent="0.25">
      <c r="A15" s="77" t="s">
        <v>148</v>
      </c>
      <c r="B15" s="73"/>
      <c r="C15" s="75" t="s">
        <v>171</v>
      </c>
      <c r="D15" s="73"/>
    </row>
    <row r="16" spans="1:4" x14ac:dyDescent="0.25">
      <c r="A16" s="78" t="s">
        <v>157</v>
      </c>
      <c r="B16" s="73"/>
      <c r="C16" s="76" t="s">
        <v>172</v>
      </c>
      <c r="D16" s="73"/>
    </row>
    <row r="17" spans="1:4" x14ac:dyDescent="0.25">
      <c r="A17" s="79" t="s">
        <v>150</v>
      </c>
      <c r="B17" s="73"/>
      <c r="C17" s="75" t="s">
        <v>173</v>
      </c>
      <c r="D17" s="73"/>
    </row>
    <row r="18" spans="1:4" x14ac:dyDescent="0.25">
      <c r="A18" s="78" t="s">
        <v>153</v>
      </c>
      <c r="B18" s="73"/>
      <c r="C18" s="76" t="s">
        <v>174</v>
      </c>
      <c r="D18" s="73"/>
    </row>
    <row r="19" spans="1:4" x14ac:dyDescent="0.25">
      <c r="A19" s="79" t="s">
        <v>151</v>
      </c>
      <c r="B19" s="73"/>
      <c r="C19" s="75" t="s">
        <v>176</v>
      </c>
      <c r="D19" s="73"/>
    </row>
    <row r="20" spans="1:4" x14ac:dyDescent="0.25">
      <c r="A20" s="78" t="s">
        <v>152</v>
      </c>
      <c r="B20" s="73"/>
      <c r="C20" s="76" t="s">
        <v>175</v>
      </c>
      <c r="D20" s="73"/>
    </row>
    <row r="21" spans="1:4" x14ac:dyDescent="0.25">
      <c r="A21" s="79" t="s">
        <v>149</v>
      </c>
      <c r="B21" s="73"/>
      <c r="C21" s="75" t="s">
        <v>177</v>
      </c>
      <c r="D21" s="73"/>
    </row>
    <row r="22" spans="1:4" x14ac:dyDescent="0.25">
      <c r="A22" s="78" t="s">
        <v>154</v>
      </c>
      <c r="B22" s="73"/>
      <c r="C22" s="76" t="s">
        <v>178</v>
      </c>
      <c r="D22" s="73"/>
    </row>
    <row r="23" spans="1:4" x14ac:dyDescent="0.25">
      <c r="A23" s="79" t="s">
        <v>155</v>
      </c>
      <c r="B23" s="73"/>
      <c r="C23" s="75" t="s">
        <v>179</v>
      </c>
      <c r="D23" s="73"/>
    </row>
    <row r="24" spans="1:4" x14ac:dyDescent="0.25">
      <c r="A24" s="78" t="s">
        <v>156</v>
      </c>
      <c r="B24" s="73"/>
      <c r="C24" s="76" t="s">
        <v>180</v>
      </c>
      <c r="D24" s="73"/>
    </row>
    <row r="25" spans="1:4" x14ac:dyDescent="0.25">
      <c r="A25" s="79" t="s">
        <v>158</v>
      </c>
      <c r="B25" s="73"/>
      <c r="C25" s="75" t="s">
        <v>181</v>
      </c>
      <c r="D25" s="73"/>
    </row>
    <row r="26" spans="1:4" x14ac:dyDescent="0.25">
      <c r="A26" s="78" t="s">
        <v>159</v>
      </c>
      <c r="B26" s="73"/>
      <c r="C26" s="76" t="s">
        <v>182</v>
      </c>
      <c r="D26" s="73"/>
    </row>
    <row r="27" spans="1:4" x14ac:dyDescent="0.25">
      <c r="A27" s="79" t="s">
        <v>160</v>
      </c>
      <c r="B27" s="73"/>
      <c r="C27" s="75" t="s">
        <v>183</v>
      </c>
      <c r="D27" s="73"/>
    </row>
    <row r="28" spans="1:4" x14ac:dyDescent="0.25">
      <c r="A28" s="78" t="s">
        <v>161</v>
      </c>
      <c r="B28" s="73"/>
      <c r="C28" s="76" t="s">
        <v>184</v>
      </c>
      <c r="D28" s="73"/>
    </row>
    <row r="29" spans="1:4" x14ac:dyDescent="0.25">
      <c r="A29" s="79" t="s">
        <v>162</v>
      </c>
      <c r="B29" s="73"/>
      <c r="C29" s="75" t="s">
        <v>185</v>
      </c>
      <c r="D29" s="73"/>
    </row>
    <row r="30" spans="1:4" x14ac:dyDescent="0.25">
      <c r="A30" s="78" t="s">
        <v>163</v>
      </c>
      <c r="B30" s="73"/>
      <c r="C30" s="76" t="s">
        <v>159</v>
      </c>
      <c r="D30" s="73"/>
    </row>
    <row r="31" spans="1:4" x14ac:dyDescent="0.25">
      <c r="A31" s="79" t="s">
        <v>164</v>
      </c>
      <c r="B31" s="73"/>
      <c r="C31" s="75" t="s">
        <v>186</v>
      </c>
      <c r="D31" s="73"/>
    </row>
    <row r="32" spans="1:4" x14ac:dyDescent="0.25">
      <c r="A32" s="73"/>
      <c r="B32" s="73"/>
      <c r="C32" s="76" t="s">
        <v>187</v>
      </c>
      <c r="D32" s="73"/>
    </row>
    <row r="33" spans="1:4" x14ac:dyDescent="0.25">
      <c r="A33" s="73"/>
      <c r="B33" s="73"/>
      <c r="C33" s="75" t="s">
        <v>188</v>
      </c>
      <c r="D33" s="73"/>
    </row>
    <row r="34" spans="1:4" x14ac:dyDescent="0.25">
      <c r="A34" s="73"/>
      <c r="B34" s="73"/>
      <c r="C34" s="76" t="s">
        <v>189</v>
      </c>
      <c r="D34" s="73"/>
    </row>
    <row r="35" spans="1:4" x14ac:dyDescent="0.25">
      <c r="A35" s="73"/>
      <c r="B35" s="73"/>
      <c r="C35" s="75" t="s">
        <v>190</v>
      </c>
      <c r="D35" s="73"/>
    </row>
    <row r="36" spans="1:4" x14ac:dyDescent="0.25">
      <c r="A36" s="73"/>
      <c r="B36" s="73"/>
      <c r="C36" s="76" t="s">
        <v>191</v>
      </c>
      <c r="D36" s="73"/>
    </row>
    <row r="37" spans="1:4" x14ac:dyDescent="0.25">
      <c r="A37" s="73"/>
      <c r="B37" s="73"/>
      <c r="C37" s="75" t="s">
        <v>192</v>
      </c>
      <c r="D37" s="73"/>
    </row>
    <row r="38" spans="1:4" x14ac:dyDescent="0.25">
      <c r="A38" s="73"/>
      <c r="B38" s="73"/>
      <c r="C38" s="76" t="s">
        <v>193</v>
      </c>
      <c r="D38" s="73"/>
    </row>
    <row r="39" spans="1:4" x14ac:dyDescent="0.25">
      <c r="A39" s="73"/>
      <c r="B39" s="73"/>
      <c r="C39" s="75" t="s">
        <v>195</v>
      </c>
      <c r="D39" s="73"/>
    </row>
    <row r="40" spans="1:4" x14ac:dyDescent="0.25">
      <c r="A40" s="73"/>
      <c r="B40" s="73"/>
      <c r="C40" s="76" t="s">
        <v>194</v>
      </c>
      <c r="D40" s="73"/>
    </row>
    <row r="41" spans="1:4" x14ac:dyDescent="0.25">
      <c r="A41" s="73"/>
      <c r="B41" s="73"/>
      <c r="C41" s="75" t="s">
        <v>196</v>
      </c>
      <c r="D41" s="73"/>
    </row>
    <row r="42" spans="1:4" x14ac:dyDescent="0.25">
      <c r="A42" s="73"/>
      <c r="B42" s="73"/>
      <c r="C42" s="76" t="s">
        <v>197</v>
      </c>
      <c r="D42" s="73"/>
    </row>
    <row r="43" spans="1:4" x14ac:dyDescent="0.25">
      <c r="A43" s="73"/>
      <c r="B43" s="73"/>
      <c r="C43" s="80" t="s">
        <v>198</v>
      </c>
      <c r="D43" s="73"/>
    </row>
    <row r="44" spans="1:4" x14ac:dyDescent="0.25">
      <c r="A44" s="73"/>
      <c r="B44" s="73"/>
      <c r="C44" s="73"/>
      <c r="D44" s="73"/>
    </row>
    <row r="45" spans="1:4" x14ac:dyDescent="0.25">
      <c r="A45" s="73"/>
      <c r="B45" s="73"/>
      <c r="C45" s="73"/>
      <c r="D45" s="73"/>
    </row>
    <row r="46" spans="1:4" x14ac:dyDescent="0.25">
      <c r="A46" s="73"/>
      <c r="B46" s="73"/>
      <c r="C46" s="73"/>
      <c r="D46" s="73"/>
    </row>
    <row r="47" spans="1:4" x14ac:dyDescent="0.25">
      <c r="A47" s="73"/>
      <c r="B47" s="73"/>
      <c r="C47" s="73"/>
      <c r="D47" s="73"/>
    </row>
    <row r="48" spans="1:4" x14ac:dyDescent="0.25">
      <c r="A48" s="73"/>
      <c r="B48" s="73"/>
      <c r="C48" s="73"/>
      <c r="D48" s="73"/>
    </row>
  </sheetData>
  <sheetProtection password="9EC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General</vt:lpstr>
      <vt:lpstr>A</vt:lpstr>
      <vt:lpstr>AA</vt:lpstr>
      <vt:lpstr>Por puntos de verificación</vt:lpstr>
      <vt:lpstr>Hoja4</vt:lpstr>
      <vt:lpstr>Cumple</vt:lpstr>
      <vt:lpstr>PuntosA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2012-01-25T10:29:08Z</dcterms:modified>
</cp:coreProperties>
</file>